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Свод" sheetId="4" r:id="rId1"/>
    <sheet name="ДОО" sheetId="5" r:id="rId2"/>
    <sheet name="ОО" sheetId="6" r:id="rId3"/>
    <sheet name="ДОП" sheetId="7" r:id="rId4"/>
    <sheet name="ДОО (2 пол 2020)" sheetId="1" state="hidden" r:id="rId5"/>
    <sheet name="ОО (2 пол 2020)" sheetId="2" state="hidden" r:id="rId6"/>
    <sheet name="ДОП (2 пол 2020)" sheetId="3" state="hidden" r:id="rId7"/>
    <sheet name="диаграммы ОО ДОУ ДОП" sheetId="8" state="hidden" r:id="rId8"/>
  </sheets>
  <definedNames>
    <definedName name="_xlnm._FilterDatabase" localSheetId="4" hidden="1">'ДОО (2 пол 2020)'!$A$1:$AG$3</definedName>
    <definedName name="_xlnm._FilterDatabase" localSheetId="5" hidden="1">'ОО (2 пол 2020)'!$A$1:$AG$3</definedName>
  </definedNames>
  <calcPr calcId="144525"/>
</workbook>
</file>

<file path=xl/calcChain.xml><?xml version="1.0" encoding="utf-8"?>
<calcChain xmlns="http://schemas.openxmlformats.org/spreadsheetml/2006/main">
  <c r="AL19" i="5" l="1"/>
  <c r="AF27" i="5"/>
  <c r="Z17" i="5"/>
  <c r="R10" i="4"/>
  <c r="R9" i="4"/>
  <c r="R8" i="4"/>
  <c r="R7" i="4"/>
  <c r="R6" i="4"/>
  <c r="R5" i="4"/>
  <c r="R4" i="4"/>
  <c r="AQ37" i="5"/>
  <c r="AR37" i="5" s="1"/>
  <c r="AR4" i="5"/>
  <c r="AR5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" i="5"/>
  <c r="AF30" i="5"/>
  <c r="AL5" i="5"/>
  <c r="AL6" i="5"/>
  <c r="AL7" i="5"/>
  <c r="AL9" i="5"/>
  <c r="AL10" i="5"/>
  <c r="AL11" i="5"/>
  <c r="AL14" i="5"/>
  <c r="AL16" i="5"/>
  <c r="AL18" i="5"/>
  <c r="AL20" i="5"/>
  <c r="AL21" i="5"/>
  <c r="AL23" i="5"/>
  <c r="AL25" i="5"/>
  <c r="AL26" i="5"/>
  <c r="AL27" i="5"/>
  <c r="AL28" i="5"/>
  <c r="AL30" i="5"/>
  <c r="AL31" i="5"/>
  <c r="AL34" i="5"/>
  <c r="AL35" i="5"/>
  <c r="AL36" i="5"/>
  <c r="AL37" i="5"/>
  <c r="AL3" i="5"/>
  <c r="AK37" i="5"/>
  <c r="AE37" i="5"/>
  <c r="AF4" i="5"/>
  <c r="AF5" i="5"/>
  <c r="AF7" i="5"/>
  <c r="AF8" i="5"/>
  <c r="AF9" i="5"/>
  <c r="AF10" i="5"/>
  <c r="AF11" i="5"/>
  <c r="AF12" i="5"/>
  <c r="AF13" i="5"/>
  <c r="AF14" i="5"/>
  <c r="AF16" i="5"/>
  <c r="AF17" i="5"/>
  <c r="AF18" i="5"/>
  <c r="AF19" i="5"/>
  <c r="AF20" i="5"/>
  <c r="AF21" i="5"/>
  <c r="AF22" i="5"/>
  <c r="AF23" i="5"/>
  <c r="AF24" i="5"/>
  <c r="AF25" i="5"/>
  <c r="AF29" i="5"/>
  <c r="AF31" i="5"/>
  <c r="AF32" i="5"/>
  <c r="AF33" i="5"/>
  <c r="AF36" i="5"/>
  <c r="AF37" i="5"/>
  <c r="Z7" i="5"/>
  <c r="Z3" i="5"/>
  <c r="Y37" i="5"/>
  <c r="Z4" i="5"/>
  <c r="Z5" i="5"/>
  <c r="Z10" i="5"/>
  <c r="Z11" i="5"/>
  <c r="Z13" i="5"/>
  <c r="Z15" i="5"/>
  <c r="Z16" i="5"/>
  <c r="Z18" i="5"/>
  <c r="Z19" i="5"/>
  <c r="Z21" i="5"/>
  <c r="Z23" i="5"/>
  <c r="Z24" i="5"/>
  <c r="Z25" i="5"/>
  <c r="Z26" i="5"/>
  <c r="Z27" i="5"/>
  <c r="Z28" i="5"/>
  <c r="Z30" i="5"/>
  <c r="Z31" i="5"/>
  <c r="Z32" i="5"/>
  <c r="Z33" i="5"/>
  <c r="Z34" i="5"/>
  <c r="Z35" i="5"/>
  <c r="Z37" i="5"/>
  <c r="S37" i="5"/>
  <c r="T37" i="5"/>
  <c r="T5" i="5"/>
  <c r="T6" i="5"/>
  <c r="T7" i="5"/>
  <c r="T8" i="5"/>
  <c r="T9" i="5"/>
  <c r="T10" i="5"/>
  <c r="T11" i="5"/>
  <c r="T12" i="5"/>
  <c r="T13" i="5"/>
  <c r="T14" i="5"/>
  <c r="T15" i="5"/>
  <c r="T17" i="5"/>
  <c r="T22" i="5"/>
  <c r="T24" i="5"/>
  <c r="T25" i="5"/>
  <c r="T26" i="5"/>
  <c r="T27" i="5"/>
  <c r="T28" i="5"/>
  <c r="T29" i="5"/>
  <c r="T31" i="5"/>
  <c r="T33" i="5"/>
  <c r="T34" i="5"/>
  <c r="T35" i="5"/>
  <c r="M37" i="5"/>
  <c r="N5" i="5"/>
  <c r="N6" i="5"/>
  <c r="N7" i="5"/>
  <c r="N11" i="5"/>
  <c r="N12" i="5"/>
  <c r="N13" i="5"/>
  <c r="N14" i="5"/>
  <c r="N15" i="5"/>
  <c r="N16" i="5"/>
  <c r="N17" i="5"/>
  <c r="N18" i="5"/>
  <c r="N20" i="5"/>
  <c r="N21" i="5"/>
  <c r="N22" i="5"/>
  <c r="N23" i="5"/>
  <c r="N25" i="5"/>
  <c r="N26" i="5"/>
  <c r="N28" i="5"/>
  <c r="N29" i="5"/>
  <c r="N30" i="5"/>
  <c r="N31" i="5"/>
  <c r="N32" i="5"/>
  <c r="N33" i="5"/>
  <c r="N34" i="5"/>
  <c r="N36" i="5"/>
  <c r="N37" i="5"/>
  <c r="G37" i="5"/>
  <c r="H5" i="5"/>
  <c r="H6" i="5"/>
  <c r="H7" i="5"/>
  <c r="H8" i="5"/>
  <c r="H9" i="5"/>
  <c r="H10" i="5"/>
  <c r="H11" i="5"/>
  <c r="H13" i="5"/>
  <c r="H15" i="5"/>
  <c r="H16" i="5"/>
  <c r="H18" i="5"/>
  <c r="H19" i="5"/>
  <c r="H23" i="5"/>
  <c r="H25" i="5"/>
  <c r="H26" i="5"/>
  <c r="H28" i="5"/>
  <c r="H29" i="5"/>
  <c r="H30" i="5"/>
  <c r="H32" i="5"/>
  <c r="H34" i="5"/>
  <c r="H36" i="5"/>
  <c r="H37" i="5"/>
  <c r="S10" i="4"/>
  <c r="AQ37" i="6"/>
  <c r="AK37" i="6"/>
  <c r="AL37" i="6" s="1"/>
  <c r="AR37" i="6"/>
  <c r="AR4" i="6"/>
  <c r="AR5" i="6"/>
  <c r="AR6" i="6"/>
  <c r="AR7" i="6"/>
  <c r="AR8" i="6"/>
  <c r="AR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24" i="6"/>
  <c r="AR25" i="6"/>
  <c r="AR26" i="6"/>
  <c r="AR27" i="6"/>
  <c r="AR28" i="6"/>
  <c r="AR29" i="6"/>
  <c r="AR30" i="6"/>
  <c r="AR31" i="6"/>
  <c r="AR32" i="6"/>
  <c r="AR33" i="6"/>
  <c r="AR34" i="6"/>
  <c r="AR35" i="6"/>
  <c r="AR36" i="6"/>
  <c r="AR3" i="6"/>
  <c r="AL29" i="6"/>
  <c r="AL30" i="6"/>
  <c r="AL31" i="6"/>
  <c r="AL4" i="6"/>
  <c r="AL5" i="6"/>
  <c r="AL7" i="6"/>
  <c r="AL10" i="6"/>
  <c r="AL11" i="6"/>
  <c r="AL12" i="6"/>
  <c r="AL13" i="6"/>
  <c r="AL14" i="6"/>
  <c r="AL15" i="6"/>
  <c r="AL17" i="6"/>
  <c r="AL18" i="6"/>
  <c r="AL19" i="6"/>
  <c r="AL20" i="6"/>
  <c r="AL21" i="6"/>
  <c r="AL22" i="6"/>
  <c r="AL23" i="6"/>
  <c r="AL24" i="6"/>
  <c r="AL25" i="6"/>
  <c r="AL32" i="6"/>
  <c r="AL33" i="6"/>
  <c r="AL34" i="6"/>
  <c r="AL36" i="6"/>
  <c r="AL3" i="6"/>
  <c r="AE37" i="6"/>
  <c r="S8" i="4" s="1"/>
  <c r="U8" i="4" s="1"/>
  <c r="AF7" i="6"/>
  <c r="AF9" i="6"/>
  <c r="AF10" i="6"/>
  <c r="AF12" i="6"/>
  <c r="AF13" i="6"/>
  <c r="AF15" i="6"/>
  <c r="AF16" i="6"/>
  <c r="AF17" i="6"/>
  <c r="AF18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4" i="6"/>
  <c r="AF35" i="6"/>
  <c r="AF36" i="6"/>
  <c r="Y37" i="6"/>
  <c r="S7" i="4" s="1"/>
  <c r="U7" i="4" s="1"/>
  <c r="Z5" i="6"/>
  <c r="Z6" i="6"/>
  <c r="Z7" i="6"/>
  <c r="Z8" i="6"/>
  <c r="Z9" i="6"/>
  <c r="Z10" i="6"/>
  <c r="Z11" i="6"/>
  <c r="Z12" i="6"/>
  <c r="Z14" i="6"/>
  <c r="Z15" i="6"/>
  <c r="Z16" i="6"/>
  <c r="Z17" i="6"/>
  <c r="Z18" i="6"/>
  <c r="Z19" i="6"/>
  <c r="Z21" i="6"/>
  <c r="Z22" i="6"/>
  <c r="Z23" i="6"/>
  <c r="Z24" i="6"/>
  <c r="Z25" i="6"/>
  <c r="Z26" i="6"/>
  <c r="Z29" i="6"/>
  <c r="Z30" i="6"/>
  <c r="Z31" i="6"/>
  <c r="Z32" i="6"/>
  <c r="Z33" i="6"/>
  <c r="Z34" i="6"/>
  <c r="Z3" i="6"/>
  <c r="S37" i="6"/>
  <c r="S6" i="4" s="1"/>
  <c r="U6" i="4" s="1"/>
  <c r="T36" i="6"/>
  <c r="T4" i="6"/>
  <c r="T5" i="6"/>
  <c r="T7" i="6"/>
  <c r="T8" i="6"/>
  <c r="T9" i="6"/>
  <c r="T10" i="6"/>
  <c r="T11" i="6"/>
  <c r="T12" i="6"/>
  <c r="T15" i="6"/>
  <c r="T16" i="6"/>
  <c r="T17" i="6"/>
  <c r="T18" i="6"/>
  <c r="T19" i="6"/>
  <c r="T20" i="6"/>
  <c r="T21" i="6"/>
  <c r="T22" i="6"/>
  <c r="T23" i="6"/>
  <c r="T25" i="6"/>
  <c r="T26" i="6"/>
  <c r="T27" i="6"/>
  <c r="T29" i="6"/>
  <c r="T32" i="6"/>
  <c r="T33" i="6"/>
  <c r="T34" i="6"/>
  <c r="T35" i="6"/>
  <c r="N4" i="6"/>
  <c r="N5" i="6"/>
  <c r="N6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3" i="6"/>
  <c r="N25" i="6"/>
  <c r="N26" i="6"/>
  <c r="N27" i="6"/>
  <c r="N28" i="6"/>
  <c r="N29" i="6"/>
  <c r="N30" i="6"/>
  <c r="N31" i="6"/>
  <c r="N32" i="6"/>
  <c r="N33" i="6"/>
  <c r="N35" i="6"/>
  <c r="N36" i="6"/>
  <c r="N3" i="6"/>
  <c r="M37" i="6"/>
  <c r="N37" i="6" s="1"/>
  <c r="G37" i="6"/>
  <c r="S4" i="4" s="1"/>
  <c r="U4" i="4" s="1"/>
  <c r="H4" i="6"/>
  <c r="H5" i="6"/>
  <c r="H6" i="6"/>
  <c r="H9" i="6"/>
  <c r="H10" i="6"/>
  <c r="H14" i="6"/>
  <c r="H15" i="6"/>
  <c r="H16" i="6"/>
  <c r="H19" i="6"/>
  <c r="H20" i="6"/>
  <c r="H21" i="6"/>
  <c r="H22" i="6"/>
  <c r="H23" i="6"/>
  <c r="H24" i="6"/>
  <c r="H25" i="6"/>
  <c r="H26" i="6"/>
  <c r="H28" i="6"/>
  <c r="H29" i="6"/>
  <c r="H32" i="6"/>
  <c r="H33" i="6"/>
  <c r="H34" i="6"/>
  <c r="H35" i="6"/>
  <c r="H36" i="6"/>
  <c r="T10" i="4"/>
  <c r="T9" i="4"/>
  <c r="T8" i="4"/>
  <c r="T7" i="4"/>
  <c r="T6" i="4"/>
  <c r="T5" i="4"/>
  <c r="T4" i="4"/>
  <c r="AR5" i="7"/>
  <c r="AR4" i="7"/>
  <c r="AR3" i="7"/>
  <c r="AQ5" i="7"/>
  <c r="AK5" i="7"/>
  <c r="AL4" i="7"/>
  <c r="AL5" i="7"/>
  <c r="AL3" i="7"/>
  <c r="AF3" i="7"/>
  <c r="AE5" i="7"/>
  <c r="AF5" i="7" s="1"/>
  <c r="Z4" i="7"/>
  <c r="Y5" i="7"/>
  <c r="Z5" i="7" s="1"/>
  <c r="T4" i="7"/>
  <c r="S5" i="7"/>
  <c r="T5" i="7" s="1"/>
  <c r="N4" i="7"/>
  <c r="N3" i="7"/>
  <c r="M5" i="7"/>
  <c r="H4" i="7"/>
  <c r="H3" i="7"/>
  <c r="G5" i="7"/>
  <c r="H5" i="7" s="1"/>
  <c r="S9" i="4" l="1"/>
  <c r="U9" i="4" s="1"/>
  <c r="S5" i="4"/>
  <c r="U5" i="4" s="1"/>
  <c r="H37" i="6"/>
  <c r="U10" i="4"/>
  <c r="P10" i="4"/>
  <c r="P9" i="4"/>
  <c r="P8" i="4"/>
  <c r="P7" i="4"/>
  <c r="P6" i="4"/>
  <c r="P5" i="4"/>
  <c r="P4" i="4"/>
  <c r="O10" i="4"/>
  <c r="O9" i="4"/>
  <c r="O5" i="4"/>
  <c r="O4" i="4"/>
  <c r="AP37" i="6" l="1"/>
  <c r="AJ37" i="6"/>
  <c r="AD37" i="6"/>
  <c r="X37" i="6"/>
  <c r="R37" i="6"/>
  <c r="L37" i="6"/>
  <c r="F37" i="6"/>
  <c r="N10" i="4"/>
  <c r="N9" i="4"/>
  <c r="N8" i="4"/>
  <c r="N7" i="4"/>
  <c r="N6" i="4"/>
  <c r="N5" i="4"/>
  <c r="N4" i="4"/>
  <c r="Q4" i="4" s="1"/>
  <c r="O7" i="4" l="1"/>
  <c r="Z37" i="6"/>
  <c r="O8" i="4"/>
  <c r="Q8" i="4" s="1"/>
  <c r="O6" i="4"/>
  <c r="Q6" i="4" s="1"/>
  <c r="Q5" i="4"/>
  <c r="Q7" i="4"/>
  <c r="Q9" i="4"/>
  <c r="Q10" i="4"/>
  <c r="K37" i="5"/>
  <c r="J5" i="4" l="1"/>
  <c r="AI37" i="6"/>
  <c r="AO37" i="5"/>
  <c r="K9" i="4"/>
  <c r="C37" i="6" l="1"/>
  <c r="AO37" i="6"/>
  <c r="AM37" i="6"/>
  <c r="O37" i="6"/>
  <c r="Q37" i="6"/>
  <c r="U37" i="6"/>
  <c r="W37" i="6"/>
  <c r="K7" i="4" s="1"/>
  <c r="AA37" i="6"/>
  <c r="AC37" i="6"/>
  <c r="AG37" i="6"/>
  <c r="I37" i="6"/>
  <c r="K37" i="6"/>
  <c r="K5" i="4" s="1"/>
  <c r="E37" i="6"/>
  <c r="K4" i="4" s="1"/>
  <c r="E37" i="5"/>
  <c r="K8" i="4" l="1"/>
  <c r="K6" i="4"/>
  <c r="AM37" i="5"/>
  <c r="J10" i="4"/>
  <c r="AN5" i="7"/>
  <c r="AO5" i="7"/>
  <c r="AM5" i="7"/>
  <c r="D5" i="7"/>
  <c r="E5" i="7"/>
  <c r="L4" i="4" s="1"/>
  <c r="I5" i="7"/>
  <c r="J5" i="7"/>
  <c r="K5" i="7"/>
  <c r="L5" i="4" s="1"/>
  <c r="O5" i="7"/>
  <c r="P5" i="7"/>
  <c r="Q5" i="7"/>
  <c r="L6" i="4" s="1"/>
  <c r="U5" i="7"/>
  <c r="V5" i="7"/>
  <c r="W5" i="7"/>
  <c r="L7" i="4" s="1"/>
  <c r="AA5" i="7"/>
  <c r="AB5" i="7"/>
  <c r="AC5" i="7"/>
  <c r="L8" i="4" s="1"/>
  <c r="AG5" i="7"/>
  <c r="AH5" i="7"/>
  <c r="AI5" i="7"/>
  <c r="C5" i="7"/>
  <c r="J4" i="4"/>
  <c r="M4" i="4" l="1"/>
  <c r="L9" i="4"/>
  <c r="Q37" i="5"/>
  <c r="U37" i="5"/>
  <c r="W37" i="5"/>
  <c r="AA37" i="5"/>
  <c r="AC37" i="5"/>
  <c r="AG37" i="5"/>
  <c r="AI37" i="5"/>
  <c r="O37" i="5"/>
  <c r="I37" i="5"/>
  <c r="C37" i="5"/>
  <c r="J9" i="4" l="1"/>
  <c r="J8" i="4"/>
  <c r="J7" i="4"/>
  <c r="J6" i="4"/>
  <c r="G8" i="8"/>
  <c r="F8" i="8"/>
  <c r="E8" i="8"/>
  <c r="D8" i="8"/>
  <c r="C8" i="8"/>
  <c r="G6" i="8"/>
  <c r="F6" i="8"/>
  <c r="E6" i="8"/>
  <c r="D6" i="8"/>
  <c r="C6" i="8"/>
  <c r="H6" i="8" s="1"/>
  <c r="F9" i="8"/>
  <c r="D9" i="8"/>
  <c r="D3" i="6"/>
  <c r="AN4" i="6"/>
  <c r="AN5" i="6"/>
  <c r="AN6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4" i="6"/>
  <c r="AN35" i="6"/>
  <c r="AN36" i="6"/>
  <c r="AN3" i="6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4" i="6"/>
  <c r="AH35" i="6"/>
  <c r="AH36" i="6"/>
  <c r="AH3" i="6"/>
  <c r="AB4" i="6"/>
  <c r="AB5" i="6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4" i="6"/>
  <c r="AB35" i="6"/>
  <c r="AB36" i="6"/>
  <c r="AB3" i="6"/>
  <c r="V4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4" i="6"/>
  <c r="V35" i="6"/>
  <c r="V36" i="6"/>
  <c r="V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4" i="6"/>
  <c r="P35" i="6"/>
  <c r="P36" i="6"/>
  <c r="P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4" i="6"/>
  <c r="J35" i="6"/>
  <c r="J36" i="6"/>
  <c r="J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4" i="6"/>
  <c r="D35" i="6"/>
  <c r="D36" i="6"/>
  <c r="AN4" i="5"/>
  <c r="AN5" i="5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" i="5"/>
  <c r="AH4" i="5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" i="5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" i="5"/>
  <c r="G5" i="8"/>
  <c r="E4" i="8"/>
  <c r="D5" i="8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" i="5"/>
  <c r="G4" i="8"/>
  <c r="D4" i="8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C6" i="3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C37" i="2"/>
  <c r="P37" i="6" l="1"/>
  <c r="AB37" i="6"/>
  <c r="AN37" i="6"/>
  <c r="J37" i="6"/>
  <c r="V37" i="6"/>
  <c r="AH37" i="6"/>
  <c r="D37" i="6"/>
  <c r="P37" i="5"/>
  <c r="AB37" i="5"/>
  <c r="AN37" i="5"/>
  <c r="D37" i="5"/>
  <c r="J37" i="5"/>
  <c r="V37" i="5"/>
  <c r="AH37" i="5"/>
  <c r="K10" i="4"/>
  <c r="C7" i="8"/>
  <c r="L10" i="4"/>
  <c r="C9" i="8"/>
  <c r="E5" i="8"/>
  <c r="F4" i="8"/>
  <c r="C4" i="8"/>
  <c r="H8" i="8"/>
  <c r="C5" i="8"/>
  <c r="G9" i="8"/>
  <c r="E9" i="8"/>
  <c r="G7" i="8"/>
  <c r="F7" i="8"/>
  <c r="E7" i="8"/>
  <c r="D7" i="8"/>
  <c r="F5" i="8"/>
  <c r="M10" i="4" l="1"/>
  <c r="H4" i="8"/>
  <c r="H7" i="8"/>
  <c r="M5" i="4"/>
  <c r="M9" i="4"/>
  <c r="M8" i="4"/>
  <c r="H9" i="8"/>
  <c r="M6" i="4"/>
  <c r="H5" i="8"/>
  <c r="M7" i="4"/>
  <c r="AG6" i="3"/>
  <c r="AG37" i="2"/>
  <c r="AG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C43" i="1"/>
</calcChain>
</file>

<file path=xl/sharedStrings.xml><?xml version="1.0" encoding="utf-8"?>
<sst xmlns="http://schemas.openxmlformats.org/spreadsheetml/2006/main" count="502" uniqueCount="163">
  <si>
    <t>Наименование организации</t>
  </si>
  <si>
    <t>1. Открытость и доступность информации об организации, осуществляющей образовательную деятельность</t>
  </si>
  <si>
    <t>2. Комфортность условий, в которых осуществляется образовательная деятельность</t>
  </si>
  <si>
    <t>3. Доступность образовательной деятельности для инвалидов</t>
  </si>
  <si>
    <t>4. Доброжелательность, вежливость работников организации</t>
  </si>
  <si>
    <t>5. Удовлетворенность условиями осуществления образовательной деятельности организаций</t>
  </si>
  <si>
    <t>Итого</t>
  </si>
  <si>
    <t>Кол-во респондетов</t>
  </si>
  <si>
    <t>1.1.1.</t>
  </si>
  <si>
    <t>1.1.2.</t>
  </si>
  <si>
    <t>1.1.</t>
  </si>
  <si>
    <t>1.2.</t>
  </si>
  <si>
    <t>1.3.1.</t>
  </si>
  <si>
    <t>1.3.2.</t>
  </si>
  <si>
    <t>1.3.</t>
  </si>
  <si>
    <t>Всего</t>
  </si>
  <si>
    <t>2.1.</t>
  </si>
  <si>
    <t>2.2.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</si>
  <si>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</si>
  <si>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</si>
  <si>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</si>
  <si>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</si>
  <si>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</si>
  <si>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</si>
  <si>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</si>
  <si>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</si>
  <si>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</si>
  <si>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Б</t>
  </si>
  <si>
    <t>%</t>
  </si>
  <si>
    <t>МАДОУ г. Нижневартовска ДС № 29 «Ёлочка»</t>
  </si>
  <si>
    <t>МАДОУ г. Нижневартовска ДС № 10 «Белочка»</t>
  </si>
  <si>
    <t>МАДОУ г. Нижневартовска ДС № 15 «Солнышко»</t>
  </si>
  <si>
    <t>МАДОУ г. Нижневартовска ДС № 17 «Ладушки»</t>
  </si>
  <si>
    <t>МАДОУ г. Нижневартовска ДС № 21 «Звездочка»</t>
  </si>
  <si>
    <t>МАДОУ г. Нижневартовска ДС № 25 «Семицветик»</t>
  </si>
  <si>
    <t>МАДОУ г. Нижневартовска ДС № 32 «Брусничка»</t>
  </si>
  <si>
    <t>МАДОУ г. Нижневартовска ДС № 37 «Дружная семейка»</t>
  </si>
  <si>
    <t>МАДОУ г. Нижневартовска ДС № 38 «Домовёнок»</t>
  </si>
  <si>
    <t>МАДОУ г. Нижневартовска ДС № 4 «Сказка»</t>
  </si>
  <si>
    <t>МАДОУ г. Нижневартовска ДС № 40 «Золотая рыбка»</t>
  </si>
  <si>
    <t>МАДОУ г. Нижневартовска ДС № 41 «Росинка»</t>
  </si>
  <si>
    <t>МАДОУ г. Нижневартовска ДС № 44 «Золотой ключик»</t>
  </si>
  <si>
    <t>МАДОУ г. Нижневартовска ДС № 48 «Золотой петушок»</t>
  </si>
  <si>
    <t>МАДОУ г. Нижневартовска ДС № 49 «Родничок»</t>
  </si>
  <si>
    <t>МАДОУ г. Нижневартовска ДС № 5 «Мечта»</t>
  </si>
  <si>
    <t>МАДОУ г. Нижневартовска ДС № 52 «Самолетик»</t>
  </si>
  <si>
    <t>МАДОУ г. Нижневартовска ДС № 61 «Соловушка»</t>
  </si>
  <si>
    <t>МАДОУ г. Нижневартовска ДС № 62 «Журавушка»</t>
  </si>
  <si>
    <t>МАДОУ г. Нижневартовска ДС № 66 «Забавушка»</t>
  </si>
  <si>
    <t>МАДОУ г. Нижневартовска ДС № 68 «Ромашка»</t>
  </si>
  <si>
    <t>МАДОУ г. Нижневартовска ДС № 69 «Светофорчик»</t>
  </si>
  <si>
    <t>МАДОУ г. Нижневартовска ДС № 71 «Радость»</t>
  </si>
  <si>
    <t>МАДОУ г. Нижневартовска ДС № 77 «Эрудит»</t>
  </si>
  <si>
    <t>МАДОУ г. Нижневартовска ДС № 78 «Серебряное копытце»</t>
  </si>
  <si>
    <t>МАДОУ г. Нижневартовска ДС № 80 «Светлячок»</t>
  </si>
  <si>
    <t>МАДОУ г. Нижневартовска ДС № 83 «Жемчужина»</t>
  </si>
  <si>
    <t>МАДОУ г. Нижневартовска ДС № 86 «Былинушка»</t>
  </si>
  <si>
    <t>МАДОУ г. Нижневартовска ДС № 90 «Айболит»</t>
  </si>
  <si>
    <t>МБДОУ ДС № 27 «Филиппок»</t>
  </si>
  <si>
    <t>МБДОУ ДС № 31 «Медвежонок»</t>
  </si>
  <si>
    <t>МБДОУ ДС № 47 «Успех»</t>
  </si>
  <si>
    <t>МБДОУ ДС № 54 «Катюша»</t>
  </si>
  <si>
    <t>МБДОУ ДС № 56 «Северяночка»</t>
  </si>
  <si>
    <t>МБДОУ ДС № 67 «Умка»</t>
  </si>
  <si>
    <t>МБДОУ ДС № 7 «Жар-птица»</t>
  </si>
  <si>
    <t>МБДОУ ДС № 79 «Голосистое горлышко»</t>
  </si>
  <si>
    <t>МБДОУ ДС № 8 «Снеговичок»</t>
  </si>
  <si>
    <t>МБДОУ ДС № 9 «Малахитовая шкатулка»</t>
  </si>
  <si>
    <t>МБОУ «Гимназия № 1»</t>
  </si>
  <si>
    <t>МБОУ «Гимназия № 2»</t>
  </si>
  <si>
    <t>МБОУ «Лицей № 2»</t>
  </si>
  <si>
    <t>МБОУ «Лицей»</t>
  </si>
  <si>
    <t>МБОУ «СШ № 10»</t>
  </si>
  <si>
    <t>МБОУ «СШ № 11»</t>
  </si>
  <si>
    <t>МБОУ «СШ № 12»</t>
  </si>
  <si>
    <t>МБОУ «СШ № 13»</t>
  </si>
  <si>
    <t>МБОУ «СШ № 14»</t>
  </si>
  <si>
    <t>МБОУ «СШ № 15»</t>
  </si>
  <si>
    <t>МБОУ «СШ № 17»</t>
  </si>
  <si>
    <t>МБОУ «СШ № 18»</t>
  </si>
  <si>
    <t>МБОУ «СШ № 19»</t>
  </si>
  <si>
    <t>МБОУ «СШ № 1»</t>
  </si>
  <si>
    <t>МБОУ «СШ № 2 — многопрофильная»</t>
  </si>
  <si>
    <t>МБОУ «СШ № 21»</t>
  </si>
  <si>
    <t>МБОУ «СШ № 22»</t>
  </si>
  <si>
    <t>МБОУ «СШ № 23 с УИИЯ»</t>
  </si>
  <si>
    <t>МБОУ «СШ № 25</t>
  </si>
  <si>
    <t>МБОУ «СШ № 29»</t>
  </si>
  <si>
    <t>МБОУ «СШ № 30 с УИОП»</t>
  </si>
  <si>
    <t>МБОУ «СШ № 31 с УИП ХЭП»</t>
  </si>
  <si>
    <t>МБОУ «СШ № 32»</t>
  </si>
  <si>
    <t>МБОУ «СШ № 34»</t>
  </si>
  <si>
    <t>МБОУ «СШ № 3»</t>
  </si>
  <si>
    <t>МБОУ «СШ № 40»</t>
  </si>
  <si>
    <t>МБОУ «СШ № 42»</t>
  </si>
  <si>
    <t>МБОУ «СШ № 43»</t>
  </si>
  <si>
    <t>МБОУ «СШ № 5»</t>
  </si>
  <si>
    <t>МБОУ «СШ № 6»</t>
  </si>
  <si>
    <t>МБОУ «СШ № 7»</t>
  </si>
  <si>
    <t>МБОУ «СШ № 8»</t>
  </si>
  <si>
    <t>МБОУ «СШ № 9 с УИОП»</t>
  </si>
  <si>
    <t>МАУДО г. Нижневартвоска "ЦДиЮТТ "Патриот"</t>
  </si>
  <si>
    <t>МАУДО г. Нижневартовска «ЦДТ»</t>
  </si>
  <si>
    <t>1. Открытость и доступность информации об организации, осуществляющей образовательную деятельность (%)</t>
  </si>
  <si>
    <t>2. Комфортность условий, в которых осуществляется образовательная деятельность (%)</t>
  </si>
  <si>
    <t>3. Доступность образовательной деятельности для инвалидов (%)</t>
  </si>
  <si>
    <t>4. Доброжелательность, вежливость работников организации (%)</t>
  </si>
  <si>
    <t>5. Удовлетворенность условиями осуществления образовательной деятельности организаций (%)</t>
  </si>
  <si>
    <t>Показатели</t>
  </si>
  <si>
    <t>Средний показатель уровня удовлетворенности качеством условий осуществления образовательной деятельности (%)</t>
  </si>
  <si>
    <t>Количество респондентов</t>
  </si>
  <si>
    <t>ДОО</t>
  </si>
  <si>
    <t>ОО</t>
  </si>
  <si>
    <t>ДОП</t>
  </si>
  <si>
    <t>1 полугодие 2020</t>
  </si>
  <si>
    <t>2 полугодие 2020</t>
  </si>
  <si>
    <t>№ п/п</t>
  </si>
  <si>
    <t>Кол-во респондентов</t>
  </si>
  <si>
    <t>1 полугодие 2020 года</t>
  </si>
  <si>
    <t>Динамика изменений показателя</t>
  </si>
  <si>
    <t>МАДОУ г. Нижневартовска ДС № 4 «Сказка»</t>
  </si>
  <si>
    <t>МАДОУ г. Нижневартовска ДС № 5 «Мечта»</t>
  </si>
  <si>
    <t>МАДОУ г. Нижневартовска ДС № 10 «Белочка»</t>
  </si>
  <si>
    <t>МАДОУ г. Нижневартовска ДС № 15 «Солнышко»</t>
  </si>
  <si>
    <t>МАДОУ г. Нижневартовска ДС № 17 «Ладушки»</t>
  </si>
  <si>
    <t>МАДОУ г. Нижневартовска ДС № 21 «Звездочка»</t>
  </si>
  <si>
    <t>МАДОУ г. Нижневартовска ДС № 25 «Семицветик»</t>
  </si>
  <si>
    <t>МАДОУ г. Нижневартовска ДС № 29 «Ёлочка»</t>
  </si>
  <si>
    <t>МАДОУ г. Нижневартовска ДС № 32 «Брусничка»</t>
  </si>
  <si>
    <t>МАДОУ г. Нижневартовска ДС № 37 «Дружная семейка»</t>
  </si>
  <si>
    <t>МАДОУ г. Нижневартовска ДС № 38 «Домовёнок»</t>
  </si>
  <si>
    <t>МАДОУ г. Нижневартовска ДС № 40 «Золотая рыбка»</t>
  </si>
  <si>
    <t>МАДОУ г. Нижневартовска ДС № 41 «Росинка»</t>
  </si>
  <si>
    <t>МАДОУ г. Нижневартовска ДС № 44 «Золотой ключик»</t>
  </si>
  <si>
    <t>МАДОУ г. Нижневартовска ДС № 49 «Родничок»</t>
  </si>
  <si>
    <t>МАДОУ г. Нижневартовска ДС № 52 «Самолетик»</t>
  </si>
  <si>
    <t>МАДОУ г. Нижневартовска ДС № 61 «Соловушка»</t>
  </si>
  <si>
    <t>МАДОУ г. Нижневартовска ДС № 62 «Журавушка»</t>
  </si>
  <si>
    <t>МАДОУ г. Нижневартовска ДС № 66 «Забавушка»</t>
  </si>
  <si>
    <t>МАДОУ г. Нижневартовска ДС № 68 «Ромашка»</t>
  </si>
  <si>
    <t>МАДОУ г. Нижневартовска ДС № 69 «Светофорчик»</t>
  </si>
  <si>
    <t>ИТОГО</t>
  </si>
  <si>
    <t>2 полугодие 2020 года</t>
  </si>
  <si>
    <t>МБОУ «СШ № 1 им. А.В. Войналовича»</t>
  </si>
  <si>
    <t>МБОУ «СШ № 2 - многопрофильная им. Е.И. Куропаткина»</t>
  </si>
  <si>
    <t>МАУДО г. Нижневартовска «ЦДиЮТТ «Патриот»</t>
  </si>
  <si>
    <t>Тип организаций</t>
  </si>
  <si>
    <t>Период</t>
  </si>
  <si>
    <t>Направления</t>
  </si>
  <si>
    <t>Дошкольные образовательные организации</t>
  </si>
  <si>
    <t>Общеобразовательные организации</t>
  </si>
  <si>
    <t>Организации дополнительного образования</t>
  </si>
  <si>
    <t>Средние показатели уровней удовлетворенности качеством условий осуществления образовательной деятельности в образовательных организациях г. Нижневартовска</t>
  </si>
  <si>
    <t>1 полугодие 2021 года</t>
  </si>
  <si>
    <t>МБОУ «СШ № 21 им. В.Овсянникова-Заярского»</t>
  </si>
  <si>
    <t>МБОУ «Лицей № 1 им. А.С. Пушкина»</t>
  </si>
  <si>
    <t>-</t>
  </si>
  <si>
    <t>1 полугодие 2021</t>
  </si>
  <si>
    <t xml:space="preserve">Сводные данные уровней удовлетворенности качеством условий осуществления образовательной деятельности
для образовательных организаций города г. Нижневартовска </t>
  </si>
  <si>
    <t>2 полугодие 2021 года</t>
  </si>
  <si>
    <t>2 полугодие 2021</t>
  </si>
  <si>
    <t>1 полугодие 2022 года</t>
  </si>
  <si>
    <t>1 полугодие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</si>
</sst>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/>
    </xf>
    <xf numFmtId="164" fontId="12" fillId="0" borderId="24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0" xfId="0" applyFont="1" applyFill="1"/>
    <xf numFmtId="0" fontId="9" fillId="0" borderId="2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7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Средние показатели уровней удовлетворенности качеством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условий осуществления образовательной деятельности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в дошкольных образовательных организациях г. Нижневартовска</a:t>
            </a:r>
            <a:endParaRPr lang="en-US" sz="1200" b="1" i="0" baseline="0">
              <a:effectLst/>
              <a:latin typeface="+mn-lt"/>
            </a:endParaRPr>
          </a:p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за</a:t>
            </a:r>
            <a:r>
              <a:rPr lang="en-US" sz="1200" b="1" i="0" baseline="0">
                <a:effectLst/>
                <a:latin typeface="+mn-lt"/>
              </a:rPr>
              <a:t> </a:t>
            </a:r>
            <a:r>
              <a:rPr lang="ru-RU" sz="1200" b="1" i="0" baseline="0">
                <a:effectLst/>
                <a:latin typeface="+mn-lt"/>
              </a:rPr>
              <a:t>1 полугодие 2022 года</a:t>
            </a:r>
            <a:endParaRPr lang="ru-RU" sz="1200" b="1"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Свод!$N$2</c:f>
              <c:strCache>
                <c:ptCount val="1"/>
                <c:pt idx="0">
                  <c:v>2 полугодие 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Свод!$N$4:$N$8</c:f>
              <c:numCache>
                <c:formatCode>0.0</c:formatCode>
                <c:ptCount val="5"/>
                <c:pt idx="0">
                  <c:v>98.1</c:v>
                </c:pt>
                <c:pt idx="1">
                  <c:v>97.6</c:v>
                </c:pt>
                <c:pt idx="2">
                  <c:v>96.4</c:v>
                </c:pt>
                <c:pt idx="3">
                  <c:v>98.4</c:v>
                </c:pt>
                <c:pt idx="4">
                  <c:v>98</c:v>
                </c:pt>
              </c:numCache>
            </c:numRef>
          </c:val>
        </c:ser>
        <c:ser>
          <c:idx val="0"/>
          <c:order val="1"/>
          <c:tx>
            <c:strRef>
              <c:f>Свод!$R$2</c:f>
              <c:strCache>
                <c:ptCount val="1"/>
                <c:pt idx="0">
                  <c:v>1 полугодие 2022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Свод!$R$4:$R$8</c:f>
              <c:numCache>
                <c:formatCode>0.0</c:formatCode>
                <c:ptCount val="5"/>
                <c:pt idx="0">
                  <c:v>97.424705882352924</c:v>
                </c:pt>
                <c:pt idx="1">
                  <c:v>96.96529411764709</c:v>
                </c:pt>
                <c:pt idx="2">
                  <c:v>96.085882352941184</c:v>
                </c:pt>
                <c:pt idx="3">
                  <c:v>97.70764705882354</c:v>
                </c:pt>
                <c:pt idx="4">
                  <c:v>97.384117647058815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39867264"/>
        <c:axId val="139868800"/>
      </c:barChart>
      <c:catAx>
        <c:axId val="139867264"/>
        <c:scaling>
          <c:orientation val="maxMin"/>
        </c:scaling>
        <c:delete val="0"/>
        <c:axPos val="l"/>
        <c:numFmt formatCode="0.0" sourceLinked="1"/>
        <c:majorTickMark val="out"/>
        <c:minorTickMark val="none"/>
        <c:tickLblPos val="nextTo"/>
        <c:crossAx val="139868800"/>
        <c:crosses val="autoZero"/>
        <c:auto val="1"/>
        <c:lblAlgn val="ctr"/>
        <c:lblOffset val="100"/>
        <c:noMultiLvlLbl val="0"/>
      </c:catAx>
      <c:valAx>
        <c:axId val="139868800"/>
        <c:scaling>
          <c:orientation val="minMax"/>
          <c:max val="100"/>
          <c:min val="0"/>
        </c:scaling>
        <c:delete val="1"/>
        <c:axPos val="t"/>
        <c:numFmt formatCode="0" sourceLinked="0"/>
        <c:majorTickMark val="out"/>
        <c:minorTickMark val="none"/>
        <c:tickLblPos val="nextTo"/>
        <c:crossAx val="1398672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ru-RU" sz="1000" b="1" i="0" baseline="0">
                <a:effectLst/>
              </a:rPr>
              <a:t>Средние показатели уровней удовлетворенности качеством условий осуществления образовательной деятельности в организациях дополнительного образования г. Нижневартовска</a:t>
            </a:r>
            <a:endParaRPr lang="ru-RU" sz="1000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'диаграммы ОО ДОУ ДОП'!$B$8</c:f>
              <c:strCache>
                <c:ptCount val="1"/>
                <c:pt idx="0">
                  <c:v>1 полугодие 2020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ДОП'!$C$8:$G$8</c:f>
              <c:numCache>
                <c:formatCode>0.0</c:formatCode>
                <c:ptCount val="5"/>
                <c:pt idx="0">
                  <c:v>94.115000000000009</c:v>
                </c:pt>
                <c:pt idx="1">
                  <c:v>92.740000000000009</c:v>
                </c:pt>
                <c:pt idx="2">
                  <c:v>88.550000000000011</c:v>
                </c:pt>
                <c:pt idx="3">
                  <c:v>95.45</c:v>
                </c:pt>
                <c:pt idx="4">
                  <c:v>95.63</c:v>
                </c:pt>
              </c:numCache>
            </c:numRef>
          </c:val>
        </c:ser>
        <c:ser>
          <c:idx val="1"/>
          <c:order val="1"/>
          <c:tx>
            <c:strRef>
              <c:f>'диаграммы ОО ДОУ ДОП'!$B$9</c:f>
              <c:strCache>
                <c:ptCount val="1"/>
                <c:pt idx="0">
                  <c:v>2 полугодие 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ДОП'!$C$9:$G$9</c:f>
              <c:numCache>
                <c:formatCode>0.0</c:formatCode>
                <c:ptCount val="5"/>
                <c:pt idx="0">
                  <c:v>86.11</c:v>
                </c:pt>
                <c:pt idx="1">
                  <c:v>83.485000000000014</c:v>
                </c:pt>
                <c:pt idx="2">
                  <c:v>81.349999999999994</c:v>
                </c:pt>
                <c:pt idx="3">
                  <c:v>88.889999999999986</c:v>
                </c:pt>
                <c:pt idx="4">
                  <c:v>88.389999999999986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91744"/>
        <c:axId val="139797632"/>
      </c:barChart>
      <c:catAx>
        <c:axId val="139791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9797632"/>
        <c:crosses val="autoZero"/>
        <c:auto val="1"/>
        <c:lblAlgn val="ctr"/>
        <c:lblOffset val="100"/>
        <c:noMultiLvlLbl val="0"/>
      </c:catAx>
      <c:valAx>
        <c:axId val="139797632"/>
        <c:scaling>
          <c:orientation val="minMax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397917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 b="1" i="0" baseline="0">
                <a:effectLst/>
              </a:rPr>
              <a:t>Средний показатель уровня удовлетворенности качеством условий осуществления образовательной деятельности в образовательных организациях  г. Нижневартовска</a:t>
            </a:r>
            <a:endParaRPr lang="ru-RU" sz="1200">
              <a:effectLst/>
            </a:endParaRPr>
          </a:p>
        </c:rich>
      </c:tx>
      <c:layout>
        <c:manualLayout>
          <c:xMode val="edge"/>
          <c:yMode val="edge"/>
          <c:x val="0.11553852703277989"/>
          <c:y val="5.48696607931647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866824866069822"/>
          <c:y val="0.2002300242973607"/>
          <c:w val="0.6362175960881602"/>
          <c:h val="0.760866350592117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ДОП'!$A$4:$B$9</c:f>
              <c:multiLvlStrCache>
                <c:ptCount val="6"/>
                <c:lvl>
                  <c:pt idx="0">
                    <c:v>1 полугодие 2020</c:v>
                  </c:pt>
                  <c:pt idx="1">
                    <c:v>2 полугодие 2020</c:v>
                  </c:pt>
                  <c:pt idx="2">
                    <c:v>1 полугодие 2020</c:v>
                  </c:pt>
                  <c:pt idx="3">
                    <c:v>2 полугодие 2020</c:v>
                  </c:pt>
                  <c:pt idx="4">
                    <c:v>1 полугодие 2020</c:v>
                  </c:pt>
                  <c:pt idx="5">
                    <c:v>2 полугодие 2020</c:v>
                  </c:pt>
                </c:lvl>
                <c:lvl>
                  <c:pt idx="0">
                    <c:v>Дошкольные образовательные организации</c:v>
                  </c:pt>
                  <c:pt idx="2">
                    <c:v>Общеобразовательные организации</c:v>
                  </c:pt>
                  <c:pt idx="4">
                    <c:v>Организации дополнительного образования</c:v>
                  </c:pt>
                </c:lvl>
              </c:multiLvlStrCache>
            </c:multiLvlStrRef>
          </c:cat>
          <c:val>
            <c:numRef>
              <c:f>'диаграммы ОО ДОУ ДОП'!$H$4:$H$9</c:f>
              <c:numCache>
                <c:formatCode>0.0</c:formatCode>
                <c:ptCount val="6"/>
                <c:pt idx="0">
                  <c:v>97.421999999999997</c:v>
                </c:pt>
                <c:pt idx="1">
                  <c:v>97.728941176470585</c:v>
                </c:pt>
                <c:pt idx="2">
                  <c:v>89.262969696969705</c:v>
                </c:pt>
                <c:pt idx="3">
                  <c:v>88.010470588235279</c:v>
                </c:pt>
                <c:pt idx="4">
                  <c:v>93.296999999999997</c:v>
                </c:pt>
                <c:pt idx="5">
                  <c:v>85.64500000000001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15936"/>
        <c:axId val="139830016"/>
      </c:barChart>
      <c:catAx>
        <c:axId val="139815936"/>
        <c:scaling>
          <c:orientation val="maxMin"/>
        </c:scaling>
        <c:delete val="0"/>
        <c:axPos val="l"/>
        <c:majorTickMark val="out"/>
        <c:minorTickMark val="none"/>
        <c:tickLblPos val="nextTo"/>
        <c:crossAx val="139830016"/>
        <c:crosses val="autoZero"/>
        <c:auto val="1"/>
        <c:lblAlgn val="ctr"/>
        <c:lblOffset val="100"/>
        <c:noMultiLvlLbl val="0"/>
      </c:catAx>
      <c:valAx>
        <c:axId val="139830016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139815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000" b="1" i="0" baseline="0">
                <a:effectLst/>
              </a:rPr>
              <a:t>Количество респондентов, принявших участие в определении уровня удовлетворенности качеством услуг дошкольного, </a:t>
            </a:r>
            <a:br>
              <a:rPr lang="ru-RU" sz="1000" b="1" i="0" baseline="0">
                <a:effectLst/>
              </a:rPr>
            </a:br>
            <a:r>
              <a:rPr lang="ru-RU" sz="1000" b="1" i="0" baseline="0">
                <a:effectLst/>
              </a:rPr>
              <a:t>общего и дополнительного образования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000" b="1" i="0" baseline="0">
                <a:effectLst/>
              </a:rPr>
              <a:t>г. Нижневартовска за 1 полугодие 2022 года</a:t>
            </a:r>
            <a:endParaRPr lang="ru-RU" sz="1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734951881014875"/>
          <c:y val="0.30601851851851847"/>
          <c:w val="0.68209492563429563"/>
          <c:h val="0.64305555555555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Свод!$N$2:$U$2</c:f>
              <c:strCache>
                <c:ptCount val="1"/>
                <c:pt idx="0">
                  <c:v>2 полугодие 2021 1 полугодие 2022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(Свод!$N$2,Свод!$R$2)</c:f>
              <c:strCache>
                <c:ptCount val="2"/>
                <c:pt idx="0">
                  <c:v>2 полугодие 2021</c:v>
                </c:pt>
                <c:pt idx="1">
                  <c:v>1 полугодие 2022</c:v>
                </c:pt>
              </c:strCache>
            </c:strRef>
          </c:cat>
          <c:val>
            <c:numRef>
              <c:f>(Свод!$Q$10,Свод!$U$10)</c:f>
              <c:numCache>
                <c:formatCode>0</c:formatCode>
                <c:ptCount val="2"/>
                <c:pt idx="0">
                  <c:v>17454</c:v>
                </c:pt>
                <c:pt idx="1">
                  <c:v>14687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9892608"/>
        <c:axId val="139896320"/>
      </c:barChart>
      <c:catAx>
        <c:axId val="139892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9896320"/>
        <c:crosses val="autoZero"/>
        <c:auto val="1"/>
        <c:lblAlgn val="ctr"/>
        <c:lblOffset val="100"/>
        <c:noMultiLvlLbl val="0"/>
      </c:catAx>
      <c:valAx>
        <c:axId val="139896320"/>
        <c:scaling>
          <c:orientation val="minMax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139892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Средние показатели уровней удовлетворенности качеством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условий осуществления образовательной деятельности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в общеобразовательных организациях г. Нижневартовска</a:t>
            </a:r>
          </a:p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за 1 полугодие 2022  года</a:t>
            </a:r>
            <a:endParaRPr lang="ru-RU" sz="1200" b="1"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Свод!$N$2</c:f>
              <c:strCache>
                <c:ptCount val="1"/>
                <c:pt idx="0">
                  <c:v>2 полугодие 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Свод!$O$4:$O$8</c:f>
              <c:numCache>
                <c:formatCode>0.0</c:formatCode>
                <c:ptCount val="5"/>
                <c:pt idx="0">
                  <c:v>92.205294117647028</c:v>
                </c:pt>
                <c:pt idx="1">
                  <c:v>90.693529411764715</c:v>
                </c:pt>
                <c:pt idx="2">
                  <c:v>89.524705882352947</c:v>
                </c:pt>
                <c:pt idx="3">
                  <c:v>92.661470588235289</c:v>
                </c:pt>
                <c:pt idx="4">
                  <c:v>90.233529411764707</c:v>
                </c:pt>
              </c:numCache>
            </c:numRef>
          </c:val>
        </c:ser>
        <c:ser>
          <c:idx val="0"/>
          <c:order val="1"/>
          <c:tx>
            <c:strRef>
              <c:f>Свод!$R$2</c:f>
              <c:strCache>
                <c:ptCount val="1"/>
                <c:pt idx="0">
                  <c:v>1 полугодие 2022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Свод!$S$4:$S$8</c:f>
              <c:numCache>
                <c:formatCode>0.0</c:formatCode>
                <c:ptCount val="5"/>
                <c:pt idx="0">
                  <c:v>93.45764705882354</c:v>
                </c:pt>
                <c:pt idx="1">
                  <c:v>91.577058823529427</c:v>
                </c:pt>
                <c:pt idx="2">
                  <c:v>90.522058823529392</c:v>
                </c:pt>
                <c:pt idx="3">
                  <c:v>93.573235294117652</c:v>
                </c:pt>
                <c:pt idx="4">
                  <c:v>91.667647058823519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39913856"/>
        <c:axId val="140980608"/>
      </c:barChart>
      <c:catAx>
        <c:axId val="139913856"/>
        <c:scaling>
          <c:orientation val="maxMin"/>
        </c:scaling>
        <c:delete val="0"/>
        <c:axPos val="l"/>
        <c:majorTickMark val="out"/>
        <c:minorTickMark val="none"/>
        <c:tickLblPos val="nextTo"/>
        <c:crossAx val="140980608"/>
        <c:crosses val="autoZero"/>
        <c:auto val="1"/>
        <c:lblAlgn val="ctr"/>
        <c:lblOffset val="100"/>
        <c:noMultiLvlLbl val="0"/>
      </c:catAx>
      <c:valAx>
        <c:axId val="140980608"/>
        <c:scaling>
          <c:orientation val="minMax"/>
          <c:max val="100"/>
          <c:min val="0"/>
        </c:scaling>
        <c:delete val="1"/>
        <c:axPos val="t"/>
        <c:numFmt formatCode="0" sourceLinked="0"/>
        <c:majorTickMark val="out"/>
        <c:minorTickMark val="none"/>
        <c:tickLblPos val="nextTo"/>
        <c:crossAx val="1399138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Средние показатели уровней удовлетворенности качеством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условий осуществления образовательной деятельности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в организациях дополнительного образования г. Нижневартовска</a:t>
            </a:r>
          </a:p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за</a:t>
            </a:r>
            <a:r>
              <a:rPr lang="en-US" sz="1200" b="1" i="0" baseline="0">
                <a:effectLst/>
                <a:latin typeface="+mn-lt"/>
              </a:rPr>
              <a:t> </a:t>
            </a:r>
            <a:r>
              <a:rPr lang="ru-RU" sz="1200" b="1" i="0" baseline="0">
                <a:effectLst/>
                <a:latin typeface="+mn-lt"/>
              </a:rPr>
              <a:t>1 полугодие </a:t>
            </a:r>
            <a:r>
              <a:rPr lang="en-US" sz="1200" b="1" i="0" baseline="0">
                <a:effectLst/>
                <a:latin typeface="+mn-lt"/>
              </a:rPr>
              <a:t>202</a:t>
            </a:r>
            <a:r>
              <a:rPr lang="ru-RU" sz="1200" b="1" i="0" baseline="0">
                <a:effectLst/>
                <a:latin typeface="+mn-lt"/>
              </a:rPr>
              <a:t>2</a:t>
            </a:r>
            <a:r>
              <a:rPr lang="en-US" sz="1200" b="1" i="0" baseline="0">
                <a:effectLst/>
                <a:latin typeface="+mn-lt"/>
              </a:rPr>
              <a:t> </a:t>
            </a:r>
            <a:r>
              <a:rPr lang="ru-RU" sz="1200" b="1" i="0" baseline="0">
                <a:effectLst/>
                <a:latin typeface="+mn-lt"/>
              </a:rPr>
              <a:t>года</a:t>
            </a:r>
            <a:endParaRPr lang="ru-RU" sz="1200" b="1"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Свод!$N$2</c:f>
              <c:strCache>
                <c:ptCount val="1"/>
                <c:pt idx="0">
                  <c:v>2 полугодие 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Свод!$P$4:$P$8</c:f>
              <c:numCache>
                <c:formatCode>0.0</c:formatCode>
                <c:ptCount val="5"/>
                <c:pt idx="0">
                  <c:v>92.34</c:v>
                </c:pt>
                <c:pt idx="1">
                  <c:v>91.24</c:v>
                </c:pt>
                <c:pt idx="2">
                  <c:v>86.17</c:v>
                </c:pt>
                <c:pt idx="3">
                  <c:v>94.22</c:v>
                </c:pt>
                <c:pt idx="4">
                  <c:v>93.55</c:v>
                </c:pt>
              </c:numCache>
            </c:numRef>
          </c:val>
        </c:ser>
        <c:ser>
          <c:idx val="0"/>
          <c:order val="1"/>
          <c:tx>
            <c:strRef>
              <c:f>Свод!$R$2</c:f>
              <c:strCache>
                <c:ptCount val="1"/>
                <c:pt idx="0">
                  <c:v>1 полугодие 2022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Свод!$T$4:$T$8</c:f>
              <c:numCache>
                <c:formatCode>0.0</c:formatCode>
                <c:ptCount val="5"/>
                <c:pt idx="0">
                  <c:v>95.14500000000001</c:v>
                </c:pt>
                <c:pt idx="1">
                  <c:v>93.48</c:v>
                </c:pt>
                <c:pt idx="2">
                  <c:v>89.384999999999991</c:v>
                </c:pt>
                <c:pt idx="3">
                  <c:v>97.800000000000011</c:v>
                </c:pt>
                <c:pt idx="4">
                  <c:v>97.465000000000003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1006720"/>
        <c:axId val="141008256"/>
      </c:barChart>
      <c:catAx>
        <c:axId val="141006720"/>
        <c:scaling>
          <c:orientation val="maxMin"/>
        </c:scaling>
        <c:delete val="0"/>
        <c:axPos val="l"/>
        <c:majorTickMark val="out"/>
        <c:minorTickMark val="none"/>
        <c:tickLblPos val="nextTo"/>
        <c:crossAx val="141008256"/>
        <c:crosses val="autoZero"/>
        <c:auto val="1"/>
        <c:lblAlgn val="ctr"/>
        <c:lblOffset val="100"/>
        <c:noMultiLvlLbl val="0"/>
      </c:catAx>
      <c:valAx>
        <c:axId val="141008256"/>
        <c:scaling>
          <c:orientation val="minMax"/>
          <c:max val="100"/>
          <c:min val="0"/>
        </c:scaling>
        <c:delete val="1"/>
        <c:axPos val="t"/>
        <c:numFmt formatCode="0" sourceLinked="0"/>
        <c:majorTickMark val="out"/>
        <c:minorTickMark val="none"/>
        <c:tickLblPos val="nextTo"/>
        <c:crossAx val="1410067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Средние показатели уровней удовлетворенности качеством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условий осуществления образовательной деятельности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в образовательных организациях г. Нижневартовска</a:t>
            </a:r>
          </a:p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за 1 полугодие  2022 года</a:t>
            </a:r>
            <a:endParaRPr lang="ru-RU" sz="1200" b="1"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Свод!$N$2</c:f>
              <c:strCache>
                <c:ptCount val="1"/>
                <c:pt idx="0">
                  <c:v>2 полугодие 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Свод!$Q$4:$Q$8</c:f>
              <c:numCache>
                <c:formatCode>0.0</c:formatCode>
                <c:ptCount val="5"/>
                <c:pt idx="0">
                  <c:v>94.215098039215675</c:v>
                </c:pt>
                <c:pt idx="1">
                  <c:v>93.177843137254911</c:v>
                </c:pt>
                <c:pt idx="2">
                  <c:v>90.698235294117652</c:v>
                </c:pt>
                <c:pt idx="3">
                  <c:v>95.09382352941175</c:v>
                </c:pt>
                <c:pt idx="4">
                  <c:v>93.927843137254911</c:v>
                </c:pt>
              </c:numCache>
            </c:numRef>
          </c:val>
        </c:ser>
        <c:ser>
          <c:idx val="0"/>
          <c:order val="1"/>
          <c:tx>
            <c:strRef>
              <c:f>Свод!$R$2</c:f>
              <c:strCache>
                <c:ptCount val="1"/>
                <c:pt idx="0">
                  <c:v>1 полугодие 2022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Свод!$U$4:$U$8</c:f>
              <c:numCache>
                <c:formatCode>0.0</c:formatCode>
                <c:ptCount val="5"/>
                <c:pt idx="0">
                  <c:v>95.342450980392144</c:v>
                </c:pt>
                <c:pt idx="1">
                  <c:v>94.007450980392164</c:v>
                </c:pt>
                <c:pt idx="2">
                  <c:v>91.997647058823532</c:v>
                </c:pt>
                <c:pt idx="3">
                  <c:v>96.360294117647072</c:v>
                </c:pt>
                <c:pt idx="4">
                  <c:v>95.505588235294113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1104256"/>
        <c:axId val="141105792"/>
      </c:barChart>
      <c:catAx>
        <c:axId val="141104256"/>
        <c:scaling>
          <c:orientation val="maxMin"/>
        </c:scaling>
        <c:delete val="0"/>
        <c:axPos val="l"/>
        <c:majorTickMark val="out"/>
        <c:minorTickMark val="none"/>
        <c:tickLblPos val="nextTo"/>
        <c:crossAx val="141105792"/>
        <c:crosses val="autoZero"/>
        <c:auto val="1"/>
        <c:lblAlgn val="ctr"/>
        <c:lblOffset val="100"/>
        <c:noMultiLvlLbl val="0"/>
      </c:catAx>
      <c:valAx>
        <c:axId val="141105792"/>
        <c:scaling>
          <c:orientation val="minMax"/>
          <c:max val="100"/>
          <c:min val="0"/>
        </c:scaling>
        <c:delete val="1"/>
        <c:axPos val="t"/>
        <c:numFmt formatCode="0" sourceLinked="0"/>
        <c:majorTickMark val="out"/>
        <c:minorTickMark val="none"/>
        <c:tickLblPos val="nextTo"/>
        <c:crossAx val="1411042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 b="1" i="0" baseline="0">
                <a:effectLst/>
              </a:rPr>
              <a:t>Средний показатель уровня удовлетворенности качеством условий осуществления образовательной деятельности в образовательных организациях  г. Нижневартовска</a:t>
            </a:r>
            <a:r>
              <a:rPr lang="en-US" sz="1200" b="1" i="0" baseline="0">
                <a:effectLst/>
              </a:rPr>
              <a:t> </a:t>
            </a:r>
            <a:r>
              <a:rPr lang="ru-RU" sz="1200" b="1" i="0" baseline="0">
                <a:effectLst/>
              </a:rPr>
              <a:t>за 1 полугодие 2022 года</a:t>
            </a:r>
            <a:endParaRPr lang="ru-RU" sz="1200">
              <a:effectLst/>
            </a:endParaRPr>
          </a:p>
        </c:rich>
      </c:tx>
      <c:layout>
        <c:manualLayout>
          <c:xMode val="edge"/>
          <c:yMode val="edge"/>
          <c:x val="0.11553852703277989"/>
          <c:y val="5.48696607931647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885061385675416"/>
          <c:y val="0.22463881622823623"/>
          <c:w val="0.66603523579160451"/>
          <c:h val="0.67298759246003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Свод!$N$2</c:f>
              <c:strCache>
                <c:ptCount val="1"/>
                <c:pt idx="0">
                  <c:v>2 полугодие 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Свод!$A$84:$A$86</c:f>
              <c:strCache>
                <c:ptCount val="3"/>
                <c:pt idx="0">
                  <c:v>Дошкольные образовательные организации</c:v>
                </c:pt>
                <c:pt idx="1">
                  <c:v>Общеобразовательные организации</c:v>
                </c:pt>
                <c:pt idx="2">
                  <c:v>Организации дополнительного образования</c:v>
                </c:pt>
              </c:strCache>
            </c:strRef>
          </c:cat>
          <c:val>
            <c:numRef>
              <c:f>Свод!$N$9:$P$9</c:f>
              <c:numCache>
                <c:formatCode>0.0</c:formatCode>
                <c:ptCount val="3"/>
                <c:pt idx="0">
                  <c:v>97.7</c:v>
                </c:pt>
                <c:pt idx="1">
                  <c:v>91.089705882352931</c:v>
                </c:pt>
                <c:pt idx="2">
                  <c:v>91.52</c:v>
                </c:pt>
              </c:numCache>
            </c:numRef>
          </c:val>
        </c:ser>
        <c:ser>
          <c:idx val="1"/>
          <c:order val="1"/>
          <c:tx>
            <c:strRef>
              <c:f>Свод!$R$2</c:f>
              <c:strCache>
                <c:ptCount val="1"/>
                <c:pt idx="0">
                  <c:v>1 полугодие 2022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Свод!$R$9:$T$9</c:f>
              <c:numCache>
                <c:formatCode>0.0</c:formatCode>
                <c:ptCount val="3"/>
                <c:pt idx="0">
                  <c:v>97.124705882352941</c:v>
                </c:pt>
                <c:pt idx="1">
                  <c:v>92.202352941176429</c:v>
                </c:pt>
                <c:pt idx="2">
                  <c:v>94.740000000000009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53024"/>
        <c:axId val="141154560"/>
      </c:barChart>
      <c:catAx>
        <c:axId val="14115302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41154560"/>
        <c:crosses val="autoZero"/>
        <c:auto val="1"/>
        <c:lblAlgn val="ctr"/>
        <c:lblOffset val="100"/>
        <c:noMultiLvlLbl val="0"/>
      </c:catAx>
      <c:valAx>
        <c:axId val="141154560"/>
        <c:scaling>
          <c:orientation val="minMax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41153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000" b="1" i="0" baseline="0">
                <a:effectLst/>
              </a:rPr>
              <a:t>Показатель уровня удовлетворенности качеством условий осуществления образовательной деятельности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000" b="1" i="0" baseline="0">
                <a:effectLst/>
              </a:rPr>
              <a:t>в г. Нижневартовске за 1 полугодие 2022 года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734951881014875"/>
          <c:y val="0.30601851851851847"/>
          <c:w val="0.68209492563429563"/>
          <c:h val="0.64305555555555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Свод!$N$2:$U$2</c:f>
              <c:strCache>
                <c:ptCount val="1"/>
                <c:pt idx="0">
                  <c:v>2 полугодие 2021 1 полугодие 2022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(Свод!$N$2,Свод!$R$2)</c:f>
              <c:strCache>
                <c:ptCount val="2"/>
                <c:pt idx="0">
                  <c:v>2 полугодие 2021</c:v>
                </c:pt>
                <c:pt idx="1">
                  <c:v>1 полугодие 2022</c:v>
                </c:pt>
              </c:strCache>
            </c:strRef>
          </c:cat>
          <c:val>
            <c:numRef>
              <c:f>(Свод!$Q$9,Свод!$U$9)</c:f>
              <c:numCache>
                <c:formatCode>0.0</c:formatCode>
                <c:ptCount val="2"/>
                <c:pt idx="0">
                  <c:v>93.436568627450981</c:v>
                </c:pt>
                <c:pt idx="1">
                  <c:v>94.689019607843122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1756288"/>
        <c:axId val="141776384"/>
      </c:barChart>
      <c:catAx>
        <c:axId val="14175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1776384"/>
        <c:crosses val="autoZero"/>
        <c:auto val="1"/>
        <c:lblAlgn val="ctr"/>
        <c:lblOffset val="100"/>
        <c:noMultiLvlLbl val="0"/>
      </c:catAx>
      <c:valAx>
        <c:axId val="141776384"/>
        <c:scaling>
          <c:orientation val="minMax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41756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ru-RU" sz="1000" b="1" i="0" baseline="0">
                <a:effectLst/>
              </a:rPr>
              <a:t>Средние показатели уровней удовлетворенности качеством условий осуществления образовательной деятельности в дошкольных образовательных организациях г. Нижневартовска</a:t>
            </a:r>
            <a:endParaRPr lang="ru-RU" sz="1000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'диаграммы ОО ДОУ ДОП'!$B$4</c:f>
              <c:strCache>
                <c:ptCount val="1"/>
                <c:pt idx="0">
                  <c:v>1 полугодие 2020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ДОП'!$C$4:$G$4</c:f>
              <c:numCache>
                <c:formatCode>0.0</c:formatCode>
                <c:ptCount val="5"/>
                <c:pt idx="0">
                  <c:v>97.93743589743589</c:v>
                </c:pt>
                <c:pt idx="1">
                  <c:v>97.305641025641023</c:v>
                </c:pt>
                <c:pt idx="2">
                  <c:v>95.805641025641009</c:v>
                </c:pt>
                <c:pt idx="3">
                  <c:v>98.201282051282035</c:v>
                </c:pt>
                <c:pt idx="4">
                  <c:v>97.860000000000014</c:v>
                </c:pt>
              </c:numCache>
            </c:numRef>
          </c:val>
        </c:ser>
        <c:ser>
          <c:idx val="1"/>
          <c:order val="1"/>
          <c:tx>
            <c:strRef>
              <c:f>'диаграммы ОО ДОУ ДОП'!$B$5</c:f>
              <c:strCache>
                <c:ptCount val="1"/>
                <c:pt idx="0">
                  <c:v>2 полугодие 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ДОП'!$C$5:$G$5</c:f>
              <c:numCache>
                <c:formatCode>0.0</c:formatCode>
                <c:ptCount val="5"/>
                <c:pt idx="0">
                  <c:v>98.081176470588233</c:v>
                </c:pt>
                <c:pt idx="1">
                  <c:v>97.614705882352908</c:v>
                </c:pt>
                <c:pt idx="2">
                  <c:v>96.35499999999999</c:v>
                </c:pt>
                <c:pt idx="3">
                  <c:v>98.493529411764726</c:v>
                </c:pt>
                <c:pt idx="4">
                  <c:v>98.100294117647053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02656"/>
        <c:axId val="139704192"/>
      </c:barChart>
      <c:catAx>
        <c:axId val="139702656"/>
        <c:scaling>
          <c:orientation val="maxMin"/>
        </c:scaling>
        <c:delete val="0"/>
        <c:axPos val="l"/>
        <c:majorTickMark val="out"/>
        <c:minorTickMark val="none"/>
        <c:tickLblPos val="nextTo"/>
        <c:crossAx val="139704192"/>
        <c:crosses val="autoZero"/>
        <c:auto val="1"/>
        <c:lblAlgn val="ctr"/>
        <c:lblOffset val="100"/>
        <c:noMultiLvlLbl val="0"/>
      </c:catAx>
      <c:valAx>
        <c:axId val="139704192"/>
        <c:scaling>
          <c:orientation val="minMax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397026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ru-RU" sz="1000" b="1" i="0" baseline="0">
                <a:effectLst/>
              </a:rPr>
              <a:t>Средние показатели уровней удовлетворенности качеством условий осуществления образовательной деятельности в общеобразовательных организациях г. Нижневартовска</a:t>
            </a:r>
            <a:endParaRPr lang="ru-RU" sz="1000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'диаграммы ОО ДОУ ДОП'!$B$6</c:f>
              <c:strCache>
                <c:ptCount val="1"/>
                <c:pt idx="0">
                  <c:v>1 полугодие 2020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ДОП'!$C$6:$G$6</c:f>
              <c:numCache>
                <c:formatCode>0.0</c:formatCode>
                <c:ptCount val="5"/>
                <c:pt idx="0">
                  <c:v>90.941818181818178</c:v>
                </c:pt>
                <c:pt idx="1">
                  <c:v>88.892727272727285</c:v>
                </c:pt>
                <c:pt idx="2">
                  <c:v>86.585757575757569</c:v>
                </c:pt>
                <c:pt idx="3">
                  <c:v>91.278484848484851</c:v>
                </c:pt>
                <c:pt idx="4">
                  <c:v>88.6160606060606</c:v>
                </c:pt>
              </c:numCache>
            </c:numRef>
          </c:val>
        </c:ser>
        <c:ser>
          <c:idx val="1"/>
          <c:order val="1"/>
          <c:tx>
            <c:strRef>
              <c:f>'диаграммы ОО ДОУ ДОП'!$B$7</c:f>
              <c:strCache>
                <c:ptCount val="1"/>
                <c:pt idx="0">
                  <c:v>2 полугодие 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ДОП'!$C$7:$G$7</c:f>
              <c:numCache>
                <c:formatCode>0.0</c:formatCode>
                <c:ptCount val="5"/>
                <c:pt idx="0">
                  <c:v>89.398823529411743</c:v>
                </c:pt>
                <c:pt idx="1">
                  <c:v>87.652058823529401</c:v>
                </c:pt>
                <c:pt idx="2">
                  <c:v>85.698235294117637</c:v>
                </c:pt>
                <c:pt idx="3">
                  <c:v>89.442941176470612</c:v>
                </c:pt>
                <c:pt idx="4">
                  <c:v>87.860294117647044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47328"/>
        <c:axId val="139748864"/>
      </c:barChart>
      <c:catAx>
        <c:axId val="139747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9748864"/>
        <c:crosses val="autoZero"/>
        <c:auto val="1"/>
        <c:lblAlgn val="ctr"/>
        <c:lblOffset val="100"/>
        <c:noMultiLvlLbl val="0"/>
      </c:catAx>
      <c:valAx>
        <c:axId val="139748864"/>
        <c:scaling>
          <c:orientation val="minMax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39747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10</xdr:row>
      <xdr:rowOff>180975</xdr:rowOff>
    </xdr:from>
    <xdr:to>
      <xdr:col>8</xdr:col>
      <xdr:colOff>581026</xdr:colOff>
      <xdr:row>35</xdr:row>
      <xdr:rowOff>66675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223837</xdr:colOff>
      <xdr:row>61</xdr:row>
      <xdr:rowOff>19050</xdr:rowOff>
    </xdr:from>
    <xdr:to>
      <xdr:col>4</xdr:col>
      <xdr:colOff>538162</xdr:colOff>
      <xdr:row>75</xdr:row>
      <xdr:rowOff>95250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152400</xdr:colOff>
      <xdr:row>11</xdr:row>
      <xdr:rowOff>9525</xdr:rowOff>
    </xdr:from>
    <xdr:to>
      <xdr:col>20</xdr:col>
      <xdr:colOff>542926</xdr:colOff>
      <xdr:row>35</xdr:row>
      <xdr:rowOff>85725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200025</xdr:colOff>
      <xdr:row>36</xdr:row>
      <xdr:rowOff>19050</xdr:rowOff>
    </xdr:from>
    <xdr:to>
      <xdr:col>8</xdr:col>
      <xdr:colOff>600076</xdr:colOff>
      <xdr:row>60</xdr:row>
      <xdr:rowOff>95250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152400</xdr:colOff>
      <xdr:row>36</xdr:row>
      <xdr:rowOff>9525</xdr:rowOff>
    </xdr:from>
    <xdr:to>
      <xdr:col>20</xdr:col>
      <xdr:colOff>542926</xdr:colOff>
      <xdr:row>60</xdr:row>
      <xdr:rowOff>85725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142875</xdr:colOff>
      <xdr:row>61</xdr:row>
      <xdr:rowOff>28576</xdr:rowOff>
    </xdr:from>
    <xdr:to>
      <xdr:col>20</xdr:col>
      <xdr:colOff>561975</xdr:colOff>
      <xdr:row>83</xdr:row>
      <xdr:rowOff>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238125</xdr:colOff>
      <xdr:row>76</xdr:row>
      <xdr:rowOff>104775</xdr:rowOff>
    </xdr:from>
    <xdr:to>
      <xdr:col>4</xdr:col>
      <xdr:colOff>552450</xdr:colOff>
      <xdr:row>88</xdr:row>
      <xdr:rowOff>180975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233362</xdr:colOff>
      <xdr:row>9</xdr:row>
      <xdr:rowOff>123824</xdr:rowOff>
    </xdr:from>
    <xdr:to>
      <xdr:col>4</xdr:col>
      <xdr:colOff>1619250</xdr:colOff>
      <xdr:row>33</xdr:row>
      <xdr:rowOff>57149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9</xdr:row>
      <xdr:rowOff>123825</xdr:rowOff>
    </xdr:from>
    <xdr:to>
      <xdr:col>12</xdr:col>
      <xdr:colOff>24375</xdr:colOff>
      <xdr:row>33</xdr:row>
      <xdr:rowOff>104775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35</xdr:row>
      <xdr:rowOff>9525</xdr:rowOff>
    </xdr:from>
    <xdr:to>
      <xdr:col>4</xdr:col>
      <xdr:colOff>1643625</xdr:colOff>
      <xdr:row>58</xdr:row>
      <xdr:rowOff>180975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247650</xdr:colOff>
      <xdr:row>35</xdr:row>
      <xdr:rowOff>19050</xdr:rowOff>
    </xdr:from>
    <xdr:to>
      <xdr:col>11</xdr:col>
      <xdr:colOff>504826</xdr:colOff>
      <xdr:row>63</xdr:row>
      <xdr:rowOff>152403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tabSelected="1" workbookViewId="0">
      <selection activeCell="W4" sqref="W4"/>
    </sheetView>
  </sheetViews>
  <sheetFormatPr defaultRowHeight="15" x14ac:dyDescent="0.25"/>
  <cols>
    <col min="1" max="1" width="38.85546875" style="33" customWidth="1"/>
    <col min="2" max="5" width="9.140625" style="33" customWidth="1"/>
    <col min="6" max="12" width="9.140625" style="33"/>
    <col min="13" max="13" width="9.140625" style="33" customWidth="1"/>
    <col min="14" max="14" width="10.140625" style="33" customWidth="1"/>
    <col min="15" max="17" width="9.140625" style="33"/>
    <col min="18" max="18" width="10.28515625" style="33" customWidth="1"/>
    <col min="19" max="16384" width="9.140625" style="33"/>
  </cols>
  <sheetData>
    <row r="1" spans="1:22" ht="44.25" customHeight="1" thickBot="1" x14ac:dyDescent="0.3">
      <c r="A1" s="121" t="s">
        <v>158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22" ht="15" customHeight="1" x14ac:dyDescent="0.25">
      <c r="A2" s="122" t="s">
        <v>108</v>
      </c>
      <c r="B2" s="118" t="s">
        <v>114</v>
      </c>
      <c r="C2" s="119"/>
      <c r="D2" s="119"/>
      <c r="E2" s="120"/>
      <c r="F2" s="118" t="s">
        <v>115</v>
      </c>
      <c r="G2" s="119"/>
      <c r="H2" s="119"/>
      <c r="I2" s="120"/>
      <c r="J2" s="118" t="s">
        <v>157</v>
      </c>
      <c r="K2" s="119"/>
      <c r="L2" s="119"/>
      <c r="M2" s="120"/>
      <c r="N2" s="118" t="s">
        <v>160</v>
      </c>
      <c r="O2" s="119"/>
      <c r="P2" s="119"/>
      <c r="Q2" s="120"/>
      <c r="R2" s="118" t="s">
        <v>162</v>
      </c>
      <c r="S2" s="119"/>
      <c r="T2" s="119"/>
      <c r="U2" s="120"/>
    </row>
    <row r="3" spans="1:22" s="79" customFormat="1" x14ac:dyDescent="0.25">
      <c r="A3" s="123"/>
      <c r="B3" s="40" t="s">
        <v>111</v>
      </c>
      <c r="C3" s="36" t="s">
        <v>112</v>
      </c>
      <c r="D3" s="36" t="s">
        <v>113</v>
      </c>
      <c r="E3" s="41" t="s">
        <v>6</v>
      </c>
      <c r="F3" s="40" t="s">
        <v>111</v>
      </c>
      <c r="G3" s="36" t="s">
        <v>112</v>
      </c>
      <c r="H3" s="36" t="s">
        <v>113</v>
      </c>
      <c r="I3" s="37" t="s">
        <v>6</v>
      </c>
      <c r="J3" s="40" t="s">
        <v>111</v>
      </c>
      <c r="K3" s="36" t="s">
        <v>112</v>
      </c>
      <c r="L3" s="36" t="s">
        <v>113</v>
      </c>
      <c r="M3" s="41" t="s">
        <v>6</v>
      </c>
      <c r="N3" s="40" t="s">
        <v>111</v>
      </c>
      <c r="O3" s="36" t="s">
        <v>112</v>
      </c>
      <c r="P3" s="36" t="s">
        <v>113</v>
      </c>
      <c r="Q3" s="41" t="s">
        <v>6</v>
      </c>
      <c r="R3" s="40" t="s">
        <v>111</v>
      </c>
      <c r="S3" s="36" t="s">
        <v>112</v>
      </c>
      <c r="T3" s="36" t="s">
        <v>113</v>
      </c>
      <c r="U3" s="41" t="s">
        <v>6</v>
      </c>
    </row>
    <row r="4" spans="1:22" ht="51.75" customHeight="1" x14ac:dyDescent="0.25">
      <c r="A4" s="38" t="s">
        <v>103</v>
      </c>
      <c r="B4" s="107">
        <v>97.87</v>
      </c>
      <c r="C4" s="108">
        <v>89.826060606060565</v>
      </c>
      <c r="D4" s="108">
        <v>93.97</v>
      </c>
      <c r="E4" s="73">
        <v>93.888686868686861</v>
      </c>
      <c r="F4" s="107">
        <v>97.93743589743589</v>
      </c>
      <c r="G4" s="108">
        <v>90.941818181818178</v>
      </c>
      <c r="H4" s="108">
        <v>94.115000000000009</v>
      </c>
      <c r="I4" s="75">
        <v>94.331418026418021</v>
      </c>
      <c r="J4" s="107">
        <f>ДОО!E37</f>
        <v>98.081176470588233</v>
      </c>
      <c r="K4" s="42">
        <f>ОО!E37</f>
        <v>89.398823529411743</v>
      </c>
      <c r="L4" s="42">
        <f>ДОП!E5</f>
        <v>86.11</v>
      </c>
      <c r="M4" s="73">
        <f>AVERAGE(J4:L4)</f>
        <v>91.196666666666658</v>
      </c>
      <c r="N4" s="107">
        <f>ДОО!F37</f>
        <v>98.1</v>
      </c>
      <c r="O4" s="42">
        <f>ОО!F37</f>
        <v>92.205294117647028</v>
      </c>
      <c r="P4" s="42">
        <f>ДОП!F5</f>
        <v>92.34</v>
      </c>
      <c r="Q4" s="73">
        <f>AVERAGE(N4:P4)</f>
        <v>94.215098039215675</v>
      </c>
      <c r="R4" s="107">
        <f>ДОО!G37</f>
        <v>97.424705882352924</v>
      </c>
      <c r="S4" s="42">
        <f>ОО!G37</f>
        <v>93.45764705882354</v>
      </c>
      <c r="T4" s="42">
        <f>ДОП!G5</f>
        <v>95.14500000000001</v>
      </c>
      <c r="U4" s="73">
        <f>AVERAGE(R4:T4)</f>
        <v>95.342450980392144</v>
      </c>
      <c r="V4" s="35"/>
    </row>
    <row r="5" spans="1:22" ht="45" x14ac:dyDescent="0.25">
      <c r="A5" s="38" t="s">
        <v>104</v>
      </c>
      <c r="B5" s="107">
        <v>97.23</v>
      </c>
      <c r="C5" s="108">
        <v>87.190606060606072</v>
      </c>
      <c r="D5" s="108">
        <v>93.435000000000002</v>
      </c>
      <c r="E5" s="73">
        <v>92.618535353535364</v>
      </c>
      <c r="F5" s="107">
        <v>97.305641025641023</v>
      </c>
      <c r="G5" s="108">
        <v>88.892727272727285</v>
      </c>
      <c r="H5" s="108">
        <v>92.740000000000009</v>
      </c>
      <c r="I5" s="75">
        <v>92.979456099456115</v>
      </c>
      <c r="J5" s="107">
        <f>ДОО!K37</f>
        <v>97.614705882352908</v>
      </c>
      <c r="K5" s="42">
        <f>ОО!K37</f>
        <v>87.652058823529401</v>
      </c>
      <c r="L5" s="42">
        <f>ДОП!K5</f>
        <v>83.485000000000014</v>
      </c>
      <c r="M5" s="73">
        <f t="shared" ref="M5:M8" si="0">AVERAGE(J5:L5)</f>
        <v>89.583921568627446</v>
      </c>
      <c r="N5" s="107">
        <f>ДОО!L37</f>
        <v>97.6</v>
      </c>
      <c r="O5" s="42">
        <f>ОО!L37</f>
        <v>90.693529411764715</v>
      </c>
      <c r="P5" s="42">
        <f>ДОП!L5</f>
        <v>91.24</v>
      </c>
      <c r="Q5" s="73">
        <f t="shared" ref="Q5:Q8" si="1">AVERAGE(N5:P5)</f>
        <v>93.177843137254911</v>
      </c>
      <c r="R5" s="107">
        <f>ДОО!M37</f>
        <v>96.96529411764709</v>
      </c>
      <c r="S5" s="42">
        <f>ОО!M37</f>
        <v>91.577058823529427</v>
      </c>
      <c r="T5" s="42">
        <f>ДОП!M5</f>
        <v>93.48</v>
      </c>
      <c r="U5" s="73">
        <f t="shared" ref="U5:U9" si="2">AVERAGE(R5:T5)</f>
        <v>94.007450980392164</v>
      </c>
      <c r="V5" s="35"/>
    </row>
    <row r="6" spans="1:22" ht="30" x14ac:dyDescent="0.25">
      <c r="A6" s="38" t="s">
        <v>105</v>
      </c>
      <c r="B6" s="107">
        <v>95.031282051282048</v>
      </c>
      <c r="C6" s="108">
        <v>83.220303030303029</v>
      </c>
      <c r="D6" s="108">
        <v>85.814999999999998</v>
      </c>
      <c r="E6" s="73">
        <v>88.022195027195025</v>
      </c>
      <c r="F6" s="107">
        <v>95.805641025641009</v>
      </c>
      <c r="G6" s="108">
        <v>86.585757575757569</v>
      </c>
      <c r="H6" s="108">
        <v>88.550000000000011</v>
      </c>
      <c r="I6" s="75">
        <v>90.313799533799525</v>
      </c>
      <c r="J6" s="107">
        <f>ДОО!Q37</f>
        <v>96.35499999999999</v>
      </c>
      <c r="K6" s="42">
        <f>ОО!Q37</f>
        <v>85.698235294117637</v>
      </c>
      <c r="L6" s="42">
        <f>ДОП!Q5</f>
        <v>81.349999999999994</v>
      </c>
      <c r="M6" s="73">
        <f t="shared" si="0"/>
        <v>87.801078431372545</v>
      </c>
      <c r="N6" s="107">
        <f>ДОО!R37</f>
        <v>96.4</v>
      </c>
      <c r="O6" s="42">
        <f>ОО!R37</f>
        <v>89.524705882352947</v>
      </c>
      <c r="P6" s="42">
        <f>ДОП!R5</f>
        <v>86.17</v>
      </c>
      <c r="Q6" s="73">
        <f t="shared" si="1"/>
        <v>90.698235294117652</v>
      </c>
      <c r="R6" s="107">
        <f>ДОО!S37</f>
        <v>96.085882352941184</v>
      </c>
      <c r="S6" s="42">
        <f>ОО!S37</f>
        <v>90.522058823529392</v>
      </c>
      <c r="T6" s="42">
        <f>ДОП!S5</f>
        <v>89.384999999999991</v>
      </c>
      <c r="U6" s="73">
        <f t="shared" si="2"/>
        <v>91.997647058823532</v>
      </c>
      <c r="V6" s="35"/>
    </row>
    <row r="7" spans="1:22" ht="30" x14ac:dyDescent="0.25">
      <c r="A7" s="38" t="s">
        <v>106</v>
      </c>
      <c r="B7" s="107">
        <v>98.331538461538472</v>
      </c>
      <c r="C7" s="108">
        <v>91.306666666666672</v>
      </c>
      <c r="D7" s="108">
        <v>97.164999999999992</v>
      </c>
      <c r="E7" s="73">
        <v>95.601068376068383</v>
      </c>
      <c r="F7" s="107">
        <v>98.201282051282035</v>
      </c>
      <c r="G7" s="108">
        <v>91.278484848484851</v>
      </c>
      <c r="H7" s="108">
        <v>95.45</v>
      </c>
      <c r="I7" s="75">
        <v>94.976588966588963</v>
      </c>
      <c r="J7" s="107">
        <f>ДОО!W37</f>
        <v>98.493529411764726</v>
      </c>
      <c r="K7" s="42">
        <f>ОО!W37</f>
        <v>89.442941176470612</v>
      </c>
      <c r="L7" s="42">
        <f>ДОП!W5</f>
        <v>88.889999999999986</v>
      </c>
      <c r="M7" s="73">
        <f t="shared" si="0"/>
        <v>92.275490196078451</v>
      </c>
      <c r="N7" s="107">
        <f>ДОО!X37</f>
        <v>98.4</v>
      </c>
      <c r="O7" s="42">
        <f>ОО!X37</f>
        <v>92.661470588235289</v>
      </c>
      <c r="P7" s="42">
        <f>ДОП!X5</f>
        <v>94.22</v>
      </c>
      <c r="Q7" s="73">
        <f t="shared" si="1"/>
        <v>95.09382352941175</v>
      </c>
      <c r="R7" s="107">
        <f>ДОО!Y37</f>
        <v>97.70764705882354</v>
      </c>
      <c r="S7" s="42">
        <f>ОО!Y37</f>
        <v>93.573235294117652</v>
      </c>
      <c r="T7" s="42">
        <f>ДОП!Y5</f>
        <v>97.800000000000011</v>
      </c>
      <c r="U7" s="73">
        <f t="shared" si="2"/>
        <v>96.360294117647072</v>
      </c>
      <c r="V7" s="35"/>
    </row>
    <row r="8" spans="1:22" ht="45" x14ac:dyDescent="0.25">
      <c r="A8" s="38" t="s">
        <v>107</v>
      </c>
      <c r="B8" s="107">
        <v>97.895897435897467</v>
      </c>
      <c r="C8" s="108">
        <v>88.446060606060584</v>
      </c>
      <c r="D8" s="108">
        <v>96.555000000000007</v>
      </c>
      <c r="E8" s="73">
        <v>94.29898601398601</v>
      </c>
      <c r="F8" s="107">
        <v>97.860000000000014</v>
      </c>
      <c r="G8" s="108">
        <v>88.6160606060606</v>
      </c>
      <c r="H8" s="108">
        <v>95.63</v>
      </c>
      <c r="I8" s="75">
        <v>94.035353535353536</v>
      </c>
      <c r="J8" s="107">
        <f>ДОО!AC37</f>
        <v>98.100294117647053</v>
      </c>
      <c r="K8" s="42">
        <f>ОО!AC37</f>
        <v>87.860294117647044</v>
      </c>
      <c r="L8" s="42">
        <f>ДОП!AC5</f>
        <v>88.389999999999986</v>
      </c>
      <c r="M8" s="73">
        <f t="shared" si="0"/>
        <v>91.450196078431361</v>
      </c>
      <c r="N8" s="107">
        <f>ДОО!AD37</f>
        <v>98</v>
      </c>
      <c r="O8" s="42">
        <f>ОО!AD37</f>
        <v>90.233529411764707</v>
      </c>
      <c r="P8" s="42">
        <f>ДОП!AD5</f>
        <v>93.55</v>
      </c>
      <c r="Q8" s="73">
        <f t="shared" si="1"/>
        <v>93.927843137254911</v>
      </c>
      <c r="R8" s="107">
        <f>ДОО!AE37</f>
        <v>97.384117647058815</v>
      </c>
      <c r="S8" s="42">
        <f>ОО!AE37</f>
        <v>91.667647058823519</v>
      </c>
      <c r="T8" s="42">
        <f>ДОП!AE5</f>
        <v>97.465000000000003</v>
      </c>
      <c r="U8" s="73">
        <f t="shared" si="2"/>
        <v>95.505588235294113</v>
      </c>
      <c r="V8" s="35"/>
    </row>
    <row r="9" spans="1:22" ht="60" x14ac:dyDescent="0.25">
      <c r="A9" s="39" t="s">
        <v>109</v>
      </c>
      <c r="B9" s="107">
        <v>97.271743589743593</v>
      </c>
      <c r="C9" s="108">
        <v>87.99793939393939</v>
      </c>
      <c r="D9" s="108">
        <v>93.388000000000005</v>
      </c>
      <c r="E9" s="73">
        <v>92.885894327894334</v>
      </c>
      <c r="F9" s="107">
        <v>97.421999999999997</v>
      </c>
      <c r="G9" s="108">
        <v>89.262969696969705</v>
      </c>
      <c r="H9" s="108">
        <v>93.296999999999997</v>
      </c>
      <c r="I9" s="75">
        <v>93.327323232323238</v>
      </c>
      <c r="J9" s="107">
        <f>ДОО!AI37</f>
        <v>97.737352941176482</v>
      </c>
      <c r="K9" s="42">
        <f>ОО!AI37</f>
        <v>88.036176470588202</v>
      </c>
      <c r="L9" s="42">
        <f>ДОП!AI5</f>
        <v>85.794999999999987</v>
      </c>
      <c r="M9" s="73">
        <f>AVERAGE(J9:L9)</f>
        <v>90.522843137254881</v>
      </c>
      <c r="N9" s="107">
        <f>ДОО!AJ37</f>
        <v>97.7</v>
      </c>
      <c r="O9" s="42">
        <f>ОО!AJ37</f>
        <v>91.089705882352931</v>
      </c>
      <c r="P9" s="42">
        <f>ДОП!AJ5</f>
        <v>91.52</v>
      </c>
      <c r="Q9" s="73">
        <f>AVERAGE(N9:P9)</f>
        <v>93.436568627450981</v>
      </c>
      <c r="R9" s="107">
        <f>ДОО!AK37</f>
        <v>97.124705882352941</v>
      </c>
      <c r="S9" s="42">
        <f>ОО!AK37</f>
        <v>92.202352941176429</v>
      </c>
      <c r="T9" s="42">
        <f>ДОП!AK5</f>
        <v>94.740000000000009</v>
      </c>
      <c r="U9" s="73">
        <f t="shared" si="2"/>
        <v>94.689019607843122</v>
      </c>
      <c r="V9" s="35"/>
    </row>
    <row r="10" spans="1:22" ht="15.75" thickBot="1" x14ac:dyDescent="0.3">
      <c r="A10" s="38" t="s">
        <v>110</v>
      </c>
      <c r="B10" s="109">
        <v>5637</v>
      </c>
      <c r="C10" s="110">
        <v>6442</v>
      </c>
      <c r="D10" s="110">
        <v>270</v>
      </c>
      <c r="E10" s="74">
        <v>12349</v>
      </c>
      <c r="F10" s="109">
        <v>8057</v>
      </c>
      <c r="G10" s="110">
        <v>8610</v>
      </c>
      <c r="H10" s="110">
        <v>289</v>
      </c>
      <c r="I10" s="76">
        <v>16956</v>
      </c>
      <c r="J10" s="71">
        <f>ДОО!AO37</f>
        <v>3582</v>
      </c>
      <c r="K10" s="72">
        <f>ОО!AO37</f>
        <v>5190</v>
      </c>
      <c r="L10" s="72">
        <f>ДОП!AO5</f>
        <v>49</v>
      </c>
      <c r="M10" s="74">
        <f>SUM(J10:L10)</f>
        <v>8821</v>
      </c>
      <c r="N10" s="71">
        <f>ДОО!AP37</f>
        <v>8490</v>
      </c>
      <c r="O10" s="72">
        <f>ОО!AP37</f>
        <v>8286</v>
      </c>
      <c r="P10" s="72">
        <f>ДОП!AP5</f>
        <v>678</v>
      </c>
      <c r="Q10" s="74">
        <f>SUM(N10:P10)</f>
        <v>17454</v>
      </c>
      <c r="R10" s="71">
        <f>ДОО!AQ37</f>
        <v>6795</v>
      </c>
      <c r="S10" s="72">
        <f>ОО!AQ37</f>
        <v>7781</v>
      </c>
      <c r="T10" s="72">
        <f>ДОП!AQ5</f>
        <v>111</v>
      </c>
      <c r="U10" s="74">
        <f>SUM(R10:T10)</f>
        <v>14687</v>
      </c>
    </row>
    <row r="12" spans="1:22" x14ac:dyDescent="0.25">
      <c r="B12" s="35"/>
      <c r="C12" s="35"/>
      <c r="D12" s="35"/>
      <c r="E12" s="35"/>
      <c r="L12" s="83"/>
    </row>
    <row r="13" spans="1:22" x14ac:dyDescent="0.25">
      <c r="B13" s="35"/>
      <c r="C13" s="35"/>
      <c r="D13" s="35"/>
      <c r="E13" s="35"/>
      <c r="F13" s="35"/>
      <c r="G13" s="34"/>
      <c r="H13" s="34"/>
      <c r="I13" s="34"/>
      <c r="J13" s="34"/>
    </row>
    <row r="14" spans="1:22" x14ac:dyDescent="0.25">
      <c r="B14" s="35"/>
    </row>
    <row r="15" spans="1:22" x14ac:dyDescent="0.25">
      <c r="B15" s="35"/>
      <c r="C15" s="35"/>
      <c r="D15" s="35"/>
      <c r="E15" s="35"/>
      <c r="F15" s="35"/>
      <c r="G15" s="35"/>
      <c r="H15" s="35"/>
      <c r="I15" s="35"/>
      <c r="J15" s="35"/>
    </row>
    <row r="16" spans="1:22" x14ac:dyDescent="0.25">
      <c r="B16" s="35"/>
      <c r="C16" s="35"/>
      <c r="D16" s="35"/>
      <c r="E16" s="35"/>
      <c r="F16" s="35"/>
    </row>
    <row r="17" spans="2:6" x14ac:dyDescent="0.25">
      <c r="B17" s="35"/>
      <c r="C17" s="35"/>
      <c r="D17" s="35"/>
      <c r="E17" s="35"/>
      <c r="F17" s="35"/>
    </row>
    <row r="18" spans="2:6" x14ac:dyDescent="0.25">
      <c r="B18" s="35"/>
      <c r="C18" s="35"/>
      <c r="D18" s="35"/>
      <c r="E18" s="35"/>
      <c r="F18" s="35"/>
    </row>
    <row r="19" spans="2:6" x14ac:dyDescent="0.25">
      <c r="B19" s="35"/>
      <c r="C19" s="35"/>
      <c r="D19" s="35"/>
      <c r="E19" s="35"/>
      <c r="F19" s="35"/>
    </row>
    <row r="20" spans="2:6" x14ac:dyDescent="0.25">
      <c r="C20" s="35"/>
      <c r="D20" s="35"/>
      <c r="E20" s="35"/>
      <c r="F20" s="35"/>
    </row>
    <row r="84" spans="1:1" ht="30" x14ac:dyDescent="0.25">
      <c r="A84" s="84" t="s">
        <v>149</v>
      </c>
    </row>
    <row r="85" spans="1:1" x14ac:dyDescent="0.25">
      <c r="A85" s="84" t="s">
        <v>150</v>
      </c>
    </row>
    <row r="86" spans="1:1" ht="30" x14ac:dyDescent="0.25">
      <c r="A86" s="84" t="s">
        <v>151</v>
      </c>
    </row>
  </sheetData>
  <mergeCells count="7">
    <mergeCell ref="R2:U2"/>
    <mergeCell ref="A1:M1"/>
    <mergeCell ref="N2:Q2"/>
    <mergeCell ref="F2:I2"/>
    <mergeCell ref="J2:M2"/>
    <mergeCell ref="A2:A3"/>
    <mergeCell ref="B2:E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8"/>
  <sheetViews>
    <sheetView zoomScaleNormal="100" workbookViewId="0">
      <pane xSplit="2" ySplit="2" topLeftCell="AG24" activePane="bottomRight" state="frozen"/>
      <selection pane="topRight" activeCell="C1" sqref="C1"/>
      <selection pane="bottomLeft" activeCell="A3" sqref="A3"/>
      <selection pane="bottomRight" activeCell="AR33" sqref="AR33"/>
    </sheetView>
  </sheetViews>
  <sheetFormatPr defaultRowHeight="15" x14ac:dyDescent="0.25"/>
  <cols>
    <col min="1" max="1" width="6.28515625" style="3" customWidth="1"/>
    <col min="2" max="2" width="27.7109375" style="104" customWidth="1"/>
    <col min="3" max="44" width="18.28515625" style="89" customWidth="1"/>
    <col min="45" max="54" width="9.140625" style="89"/>
    <col min="55" max="16384" width="9.140625" style="31"/>
  </cols>
  <sheetData>
    <row r="1" spans="1:45" ht="32.25" customHeight="1" x14ac:dyDescent="0.25">
      <c r="A1" s="129" t="s">
        <v>116</v>
      </c>
      <c r="B1" s="131" t="s">
        <v>0</v>
      </c>
      <c r="C1" s="124" t="s">
        <v>103</v>
      </c>
      <c r="D1" s="125"/>
      <c r="E1" s="125"/>
      <c r="F1" s="125"/>
      <c r="G1" s="125"/>
      <c r="H1" s="126"/>
      <c r="I1" s="124" t="s">
        <v>104</v>
      </c>
      <c r="J1" s="125"/>
      <c r="K1" s="125"/>
      <c r="L1" s="125"/>
      <c r="M1" s="125"/>
      <c r="N1" s="126"/>
      <c r="O1" s="124" t="s">
        <v>105</v>
      </c>
      <c r="P1" s="125"/>
      <c r="Q1" s="125"/>
      <c r="R1" s="125"/>
      <c r="S1" s="125"/>
      <c r="T1" s="126"/>
      <c r="U1" s="124" t="s">
        <v>106</v>
      </c>
      <c r="V1" s="125"/>
      <c r="W1" s="125"/>
      <c r="X1" s="125"/>
      <c r="Y1" s="125"/>
      <c r="Z1" s="126"/>
      <c r="AA1" s="124" t="s">
        <v>107</v>
      </c>
      <c r="AB1" s="125"/>
      <c r="AC1" s="125"/>
      <c r="AD1" s="125"/>
      <c r="AE1" s="125"/>
      <c r="AF1" s="126"/>
      <c r="AG1" s="124" t="s">
        <v>109</v>
      </c>
      <c r="AH1" s="125"/>
      <c r="AI1" s="125"/>
      <c r="AJ1" s="125"/>
      <c r="AK1" s="125"/>
      <c r="AL1" s="126"/>
      <c r="AM1" s="124" t="s">
        <v>117</v>
      </c>
      <c r="AN1" s="125"/>
      <c r="AO1" s="125"/>
      <c r="AP1" s="125"/>
      <c r="AQ1" s="125"/>
      <c r="AR1" s="126"/>
    </row>
    <row r="2" spans="1:45" ht="22.5" customHeight="1" x14ac:dyDescent="0.25">
      <c r="A2" s="130"/>
      <c r="B2" s="132"/>
      <c r="C2" s="85" t="s">
        <v>118</v>
      </c>
      <c r="D2" s="85" t="s">
        <v>142</v>
      </c>
      <c r="E2" s="106" t="s">
        <v>153</v>
      </c>
      <c r="F2" s="112" t="s">
        <v>159</v>
      </c>
      <c r="G2" s="117" t="s">
        <v>161</v>
      </c>
      <c r="H2" s="86" t="s">
        <v>119</v>
      </c>
      <c r="I2" s="85" t="s">
        <v>118</v>
      </c>
      <c r="J2" s="85" t="s">
        <v>142</v>
      </c>
      <c r="K2" s="106" t="s">
        <v>153</v>
      </c>
      <c r="L2" s="112" t="s">
        <v>159</v>
      </c>
      <c r="M2" s="117" t="s">
        <v>161</v>
      </c>
      <c r="N2" s="86" t="s">
        <v>119</v>
      </c>
      <c r="O2" s="85" t="s">
        <v>118</v>
      </c>
      <c r="P2" s="85" t="s">
        <v>142</v>
      </c>
      <c r="Q2" s="106" t="s">
        <v>153</v>
      </c>
      <c r="R2" s="112" t="s">
        <v>159</v>
      </c>
      <c r="S2" s="117" t="s">
        <v>161</v>
      </c>
      <c r="T2" s="86" t="s">
        <v>119</v>
      </c>
      <c r="U2" s="85" t="s">
        <v>118</v>
      </c>
      <c r="V2" s="85" t="s">
        <v>142</v>
      </c>
      <c r="W2" s="106" t="s">
        <v>153</v>
      </c>
      <c r="X2" s="112" t="s">
        <v>159</v>
      </c>
      <c r="Y2" s="117" t="s">
        <v>161</v>
      </c>
      <c r="Z2" s="86" t="s">
        <v>119</v>
      </c>
      <c r="AA2" s="85" t="s">
        <v>118</v>
      </c>
      <c r="AB2" s="85" t="s">
        <v>142</v>
      </c>
      <c r="AC2" s="106" t="s">
        <v>153</v>
      </c>
      <c r="AD2" s="112" t="s">
        <v>159</v>
      </c>
      <c r="AE2" s="117" t="s">
        <v>161</v>
      </c>
      <c r="AF2" s="86" t="s">
        <v>119</v>
      </c>
      <c r="AG2" s="85" t="s">
        <v>118</v>
      </c>
      <c r="AH2" s="85" t="s">
        <v>142</v>
      </c>
      <c r="AI2" s="106" t="s">
        <v>153</v>
      </c>
      <c r="AJ2" s="112" t="s">
        <v>159</v>
      </c>
      <c r="AK2" s="117" t="s">
        <v>161</v>
      </c>
      <c r="AL2" s="86" t="s">
        <v>119</v>
      </c>
      <c r="AM2" s="85" t="s">
        <v>118</v>
      </c>
      <c r="AN2" s="85" t="s">
        <v>142</v>
      </c>
      <c r="AO2" s="106" t="s">
        <v>153</v>
      </c>
      <c r="AP2" s="112" t="s">
        <v>159</v>
      </c>
      <c r="AQ2" s="117" t="s">
        <v>161</v>
      </c>
      <c r="AR2" s="86" t="s">
        <v>119</v>
      </c>
    </row>
    <row r="3" spans="1:45" ht="34.5" customHeight="1" x14ac:dyDescent="0.25">
      <c r="A3" s="49">
        <v>1</v>
      </c>
      <c r="B3" s="90" t="s">
        <v>120</v>
      </c>
      <c r="C3" s="91">
        <v>99.58</v>
      </c>
      <c r="D3" s="92">
        <f>'ДОО (2 пол 2020)'!K4</f>
        <v>98.2</v>
      </c>
      <c r="E3" s="92">
        <v>96.34</v>
      </c>
      <c r="F3" s="92">
        <v>99.02</v>
      </c>
      <c r="G3" s="92">
        <v>98.35</v>
      </c>
      <c r="H3" s="93">
        <v>-0.6</v>
      </c>
      <c r="I3" s="91">
        <v>99.55</v>
      </c>
      <c r="J3" s="92">
        <f>'ДОО (2 пол 2020)'!O4</f>
        <v>98.17</v>
      </c>
      <c r="K3" s="92">
        <v>96.03</v>
      </c>
      <c r="L3" s="92">
        <v>98.95</v>
      </c>
      <c r="M3" s="92">
        <v>98.31</v>
      </c>
      <c r="N3" s="93">
        <v>-0.7</v>
      </c>
      <c r="O3" s="91">
        <v>97.71</v>
      </c>
      <c r="P3" s="92">
        <f>'ДОО (2 пол 2020)'!T4</f>
        <v>97.75</v>
      </c>
      <c r="Q3" s="92">
        <v>95.25</v>
      </c>
      <c r="R3" s="92">
        <v>98.95</v>
      </c>
      <c r="S3" s="92">
        <v>98.31</v>
      </c>
      <c r="T3" s="93">
        <v>-0.7</v>
      </c>
      <c r="U3" s="91">
        <v>99.76</v>
      </c>
      <c r="V3" s="92">
        <f>'ДОО (2 пол 2020)'!Y4</f>
        <v>98.5</v>
      </c>
      <c r="W3" s="92">
        <v>96.57</v>
      </c>
      <c r="X3" s="92">
        <v>98.8</v>
      </c>
      <c r="Y3" s="92">
        <v>98.25</v>
      </c>
      <c r="Z3" s="93">
        <f>Y3-X3</f>
        <v>-0.54999999999999716</v>
      </c>
      <c r="AA3" s="91">
        <v>99.7</v>
      </c>
      <c r="AB3" s="92">
        <f>'ДОО (2 пол 2020)'!AD4</f>
        <v>98.55</v>
      </c>
      <c r="AC3" s="92">
        <v>96.34</v>
      </c>
      <c r="AD3" s="92">
        <v>99.11</v>
      </c>
      <c r="AE3" s="92">
        <v>98.35</v>
      </c>
      <c r="AF3" s="93">
        <v>-0.7</v>
      </c>
      <c r="AG3" s="91">
        <v>99.24</v>
      </c>
      <c r="AH3" s="92">
        <f>'ДОО (2 пол 2020)'!AF4</f>
        <v>98.24</v>
      </c>
      <c r="AI3" s="92">
        <v>96.11</v>
      </c>
      <c r="AJ3" s="92">
        <v>98.97</v>
      </c>
      <c r="AK3" s="92">
        <v>98.31</v>
      </c>
      <c r="AL3" s="93">
        <f>AK3-AJ3</f>
        <v>-0.65999999999999659</v>
      </c>
      <c r="AM3" s="94">
        <v>138</v>
      </c>
      <c r="AN3" s="95">
        <f>'ДОО (2 пол 2020)'!AG4</f>
        <v>178</v>
      </c>
      <c r="AO3" s="95">
        <v>107</v>
      </c>
      <c r="AP3" s="95">
        <v>263</v>
      </c>
      <c r="AQ3" s="95">
        <v>267</v>
      </c>
      <c r="AR3" s="96">
        <f>AQ3-AP3</f>
        <v>4</v>
      </c>
    </row>
    <row r="4" spans="1:45" ht="33.950000000000003" customHeight="1" x14ac:dyDescent="0.25">
      <c r="A4" s="49">
        <v>2</v>
      </c>
      <c r="B4" s="90" t="s">
        <v>121</v>
      </c>
      <c r="C4" s="91">
        <v>93.41</v>
      </c>
      <c r="D4" s="92">
        <f>'ДОО (2 пол 2020)'!K5</f>
        <v>93.52</v>
      </c>
      <c r="E4" s="92">
        <v>95.59</v>
      </c>
      <c r="F4" s="92">
        <v>93.64</v>
      </c>
      <c r="G4" s="92">
        <v>95.75</v>
      </c>
      <c r="H4" s="93">
        <v>2.2000000000000002</v>
      </c>
      <c r="I4" s="91">
        <v>92.25</v>
      </c>
      <c r="J4" s="92">
        <f>'ДОО (2 пол 2020)'!O5</f>
        <v>92.1</v>
      </c>
      <c r="K4" s="92">
        <v>94.51</v>
      </c>
      <c r="L4" s="92">
        <v>92.74</v>
      </c>
      <c r="M4" s="92">
        <v>94.95</v>
      </c>
      <c r="N4" s="93">
        <v>2.2999999999999998</v>
      </c>
      <c r="O4" s="91">
        <v>91.43</v>
      </c>
      <c r="P4" s="92">
        <f>'ДОО (2 пол 2020)'!T5</f>
        <v>91.58</v>
      </c>
      <c r="Q4" s="92">
        <v>94.42</v>
      </c>
      <c r="R4" s="92">
        <v>92.34</v>
      </c>
      <c r="S4" s="92">
        <v>94.95</v>
      </c>
      <c r="T4" s="93">
        <v>2.7</v>
      </c>
      <c r="U4" s="91">
        <v>94.83</v>
      </c>
      <c r="V4" s="92">
        <f>'ДОО (2 пол 2020)'!Y5</f>
        <v>94.09</v>
      </c>
      <c r="W4" s="92">
        <v>95.62</v>
      </c>
      <c r="X4" s="92">
        <v>94.88</v>
      </c>
      <c r="Y4" s="92">
        <v>96.16</v>
      </c>
      <c r="Z4" s="93">
        <f t="shared" ref="Z4:Z37" si="0">Y4-X4</f>
        <v>1.2800000000000011</v>
      </c>
      <c r="AA4" s="91">
        <v>93.49</v>
      </c>
      <c r="AB4" s="92">
        <f>'ДОО (2 пол 2020)'!AD5</f>
        <v>93.64</v>
      </c>
      <c r="AC4" s="92">
        <v>96.16</v>
      </c>
      <c r="AD4" s="92">
        <v>94.37</v>
      </c>
      <c r="AE4" s="92">
        <v>95.25</v>
      </c>
      <c r="AF4" s="93">
        <f t="shared" ref="AF4:AF37" si="1">AE4-AD4</f>
        <v>0.87999999999999545</v>
      </c>
      <c r="AG4" s="91">
        <v>93.14</v>
      </c>
      <c r="AH4" s="92">
        <f>'ДОО (2 пол 2020)'!AF5</f>
        <v>93.05</v>
      </c>
      <c r="AI4" s="92">
        <v>95.32</v>
      </c>
      <c r="AJ4" s="92">
        <v>93.65</v>
      </c>
      <c r="AK4" s="92">
        <v>95.44</v>
      </c>
      <c r="AL4" s="93">
        <v>1.7</v>
      </c>
      <c r="AM4" s="94">
        <v>242</v>
      </c>
      <c r="AN4" s="95">
        <f>'ДОО (2 пол 2020)'!AG5</f>
        <v>182</v>
      </c>
      <c r="AO4" s="95">
        <v>139</v>
      </c>
      <c r="AP4" s="95">
        <v>148</v>
      </c>
      <c r="AQ4" s="95">
        <v>193</v>
      </c>
      <c r="AR4" s="96">
        <f t="shared" ref="AR4:AR36" si="2">AQ4-AP4</f>
        <v>45</v>
      </c>
    </row>
    <row r="5" spans="1:45" ht="33.950000000000003" customHeight="1" x14ac:dyDescent="0.25">
      <c r="A5" s="49">
        <v>3</v>
      </c>
      <c r="B5" s="90" t="s">
        <v>64</v>
      </c>
      <c r="C5" s="91">
        <v>99.75</v>
      </c>
      <c r="D5" s="92">
        <f>'ДОО (2 пол 2020)'!K6</f>
        <v>99.19</v>
      </c>
      <c r="E5" s="92">
        <v>100</v>
      </c>
      <c r="F5" s="92">
        <v>99.68</v>
      </c>
      <c r="G5" s="92">
        <v>97.53</v>
      </c>
      <c r="H5" s="93">
        <f t="shared" ref="H5:H37" si="3">G5-F5</f>
        <v>-2.1500000000000057</v>
      </c>
      <c r="I5" s="91">
        <v>99.52</v>
      </c>
      <c r="J5" s="92">
        <f>'ДОО (2 пол 2020)'!O6</f>
        <v>98.95</v>
      </c>
      <c r="K5" s="92">
        <v>100</v>
      </c>
      <c r="L5" s="92">
        <v>99.53</v>
      </c>
      <c r="M5" s="92">
        <v>97.09</v>
      </c>
      <c r="N5" s="93">
        <f t="shared" ref="N5:N37" si="4">M5-L5</f>
        <v>-2.4399999999999977</v>
      </c>
      <c r="O5" s="91">
        <v>98.92</v>
      </c>
      <c r="P5" s="92">
        <f>'ДОО (2 пол 2020)'!T6</f>
        <v>96.43</v>
      </c>
      <c r="Q5" s="92">
        <v>99.8</v>
      </c>
      <c r="R5" s="92">
        <v>98.68</v>
      </c>
      <c r="S5" s="92">
        <v>96.55</v>
      </c>
      <c r="T5" s="93">
        <f t="shared" ref="T5:T35" si="5">S5-R5</f>
        <v>-2.1300000000000097</v>
      </c>
      <c r="U5" s="91">
        <v>99.81</v>
      </c>
      <c r="V5" s="92">
        <f>'ДОО (2 пол 2020)'!Y6</f>
        <v>99.65</v>
      </c>
      <c r="W5" s="92">
        <v>99.9</v>
      </c>
      <c r="X5" s="92">
        <v>99.42</v>
      </c>
      <c r="Y5" s="92">
        <v>97.99</v>
      </c>
      <c r="Z5" s="93">
        <f t="shared" si="0"/>
        <v>-1.4300000000000068</v>
      </c>
      <c r="AA5" s="91">
        <v>99.87</v>
      </c>
      <c r="AB5" s="92">
        <f>'ДОО (2 пол 2020)'!AD6</f>
        <v>99.23</v>
      </c>
      <c r="AC5" s="92">
        <v>100</v>
      </c>
      <c r="AD5" s="92">
        <v>99.63</v>
      </c>
      <c r="AE5" s="92">
        <v>97.49</v>
      </c>
      <c r="AF5" s="93">
        <f t="shared" si="1"/>
        <v>-2.1400000000000006</v>
      </c>
      <c r="AG5" s="91">
        <v>99.58</v>
      </c>
      <c r="AH5" s="92">
        <f>'ДОО (2 пол 2020)'!AF6</f>
        <v>98.67</v>
      </c>
      <c r="AI5" s="92">
        <v>99.94</v>
      </c>
      <c r="AJ5" s="92">
        <v>99.38</v>
      </c>
      <c r="AK5" s="92">
        <v>97.35</v>
      </c>
      <c r="AL5" s="93">
        <f t="shared" ref="AL5:AL37" si="6">AK5-AJ5</f>
        <v>-2.0300000000000011</v>
      </c>
      <c r="AM5" s="94">
        <v>131</v>
      </c>
      <c r="AN5" s="95">
        <f>'ДОО (2 пол 2020)'!AG6</f>
        <v>119</v>
      </c>
      <c r="AO5" s="95">
        <v>83</v>
      </c>
      <c r="AP5" s="95">
        <v>158</v>
      </c>
      <c r="AQ5" s="95">
        <v>133</v>
      </c>
      <c r="AR5" s="96">
        <f t="shared" si="2"/>
        <v>-25</v>
      </c>
    </row>
    <row r="6" spans="1:45" ht="33.950000000000003" customHeight="1" x14ac:dyDescent="0.25">
      <c r="A6" s="49">
        <v>4</v>
      </c>
      <c r="B6" s="90" t="s">
        <v>67</v>
      </c>
      <c r="C6" s="91">
        <v>91.67</v>
      </c>
      <c r="D6" s="92">
        <f>'ДОО (2 пол 2020)'!K8</f>
        <v>96.65</v>
      </c>
      <c r="E6" s="92">
        <v>99.75</v>
      </c>
      <c r="F6" s="92">
        <v>99.18</v>
      </c>
      <c r="G6" s="92">
        <v>98.27</v>
      </c>
      <c r="H6" s="93">
        <f t="shared" si="3"/>
        <v>-0.9100000000000108</v>
      </c>
      <c r="I6" s="91">
        <v>91.67</v>
      </c>
      <c r="J6" s="92">
        <f>'ДОО (2 пол 2020)'!O8</f>
        <v>94.4</v>
      </c>
      <c r="K6" s="92">
        <v>99.54</v>
      </c>
      <c r="L6" s="92">
        <v>98.5</v>
      </c>
      <c r="M6" s="92">
        <v>97.72</v>
      </c>
      <c r="N6" s="93">
        <f t="shared" si="4"/>
        <v>-0.78000000000000114</v>
      </c>
      <c r="O6" s="91">
        <v>92.36</v>
      </c>
      <c r="P6" s="92">
        <f>'ДОО (2 пол 2020)'!T8</f>
        <v>91.67</v>
      </c>
      <c r="Q6" s="92">
        <v>98.48</v>
      </c>
      <c r="R6" s="92">
        <v>97.91</v>
      </c>
      <c r="S6" s="92">
        <v>97.48</v>
      </c>
      <c r="T6" s="93">
        <f t="shared" si="5"/>
        <v>-0.42999999999999261</v>
      </c>
      <c r="U6" s="91">
        <v>91.67</v>
      </c>
      <c r="V6" s="92">
        <f>'ДОО (2 пол 2020)'!Y8</f>
        <v>97.22</v>
      </c>
      <c r="W6" s="92">
        <v>99.8</v>
      </c>
      <c r="X6" s="92">
        <v>98.95</v>
      </c>
      <c r="Y6" s="92">
        <v>98.74</v>
      </c>
      <c r="Z6" s="93">
        <v>-0.3</v>
      </c>
      <c r="AA6" s="91">
        <v>91.67</v>
      </c>
      <c r="AB6" s="92">
        <f>'ДОО (2 пол 2020)'!AD8</f>
        <v>96.47</v>
      </c>
      <c r="AC6" s="92">
        <v>98.98</v>
      </c>
      <c r="AD6" s="92">
        <v>98.86</v>
      </c>
      <c r="AE6" s="92">
        <v>98.53</v>
      </c>
      <c r="AF6" s="93">
        <v>-0.4</v>
      </c>
      <c r="AG6" s="91">
        <v>91.82</v>
      </c>
      <c r="AH6" s="92">
        <f>'ДОО (2 пол 2020)'!AF8</f>
        <v>95.34</v>
      </c>
      <c r="AI6" s="92">
        <v>99.29</v>
      </c>
      <c r="AJ6" s="92">
        <v>98.69</v>
      </c>
      <c r="AK6" s="92">
        <v>98.18</v>
      </c>
      <c r="AL6" s="93">
        <f t="shared" si="6"/>
        <v>-0.50999999999999091</v>
      </c>
      <c r="AM6" s="94">
        <v>12</v>
      </c>
      <c r="AN6" s="95">
        <f>'ДОО (2 пол 2020)'!AG8</f>
        <v>210</v>
      </c>
      <c r="AO6" s="95">
        <v>82</v>
      </c>
      <c r="AP6" s="95">
        <v>183</v>
      </c>
      <c r="AQ6" s="95">
        <v>159</v>
      </c>
      <c r="AR6" s="96">
        <f t="shared" si="2"/>
        <v>-24</v>
      </c>
    </row>
    <row r="7" spans="1:45" ht="33.950000000000003" customHeight="1" x14ac:dyDescent="0.25">
      <c r="A7" s="49">
        <v>5</v>
      </c>
      <c r="B7" s="90" t="s">
        <v>122</v>
      </c>
      <c r="C7" s="91">
        <v>98.73</v>
      </c>
      <c r="D7" s="92">
        <f>'ДОО (2 пол 2020)'!K9</f>
        <v>97.9</v>
      </c>
      <c r="E7" s="92">
        <v>100</v>
      </c>
      <c r="F7" s="92">
        <v>99.01</v>
      </c>
      <c r="G7" s="92">
        <v>97.77</v>
      </c>
      <c r="H7" s="93">
        <f t="shared" si="3"/>
        <v>-1.2400000000000091</v>
      </c>
      <c r="I7" s="91">
        <v>98.8</v>
      </c>
      <c r="J7" s="92">
        <f>'ДОО (2 пол 2020)'!O9</f>
        <v>97.58</v>
      </c>
      <c r="K7" s="92">
        <v>100</v>
      </c>
      <c r="L7" s="92">
        <v>98.97</v>
      </c>
      <c r="M7" s="92">
        <v>98.06</v>
      </c>
      <c r="N7" s="93">
        <f t="shared" si="4"/>
        <v>-0.90999999999999659</v>
      </c>
      <c r="O7" s="91">
        <v>98.55</v>
      </c>
      <c r="P7" s="92">
        <f>'ДОО (2 пол 2020)'!T9</f>
        <v>98.26</v>
      </c>
      <c r="Q7" s="92">
        <v>100</v>
      </c>
      <c r="R7" s="92">
        <v>99.03</v>
      </c>
      <c r="S7" s="92">
        <v>97.53</v>
      </c>
      <c r="T7" s="93">
        <f t="shared" si="5"/>
        <v>-1.5</v>
      </c>
      <c r="U7" s="91">
        <v>99.35</v>
      </c>
      <c r="V7" s="92">
        <f>'ДОО (2 пол 2020)'!Y9</f>
        <v>98.13</v>
      </c>
      <c r="W7" s="92">
        <v>100</v>
      </c>
      <c r="X7" s="92">
        <v>99</v>
      </c>
      <c r="Y7" s="92">
        <v>97.9</v>
      </c>
      <c r="Z7" s="93">
        <f>Y7-X7</f>
        <v>-1.0999999999999943</v>
      </c>
      <c r="AA7" s="91">
        <v>98.77</v>
      </c>
      <c r="AB7" s="92">
        <f>'ДОО (2 пол 2020)'!AD9</f>
        <v>98.13</v>
      </c>
      <c r="AC7" s="92">
        <v>99.62</v>
      </c>
      <c r="AD7" s="92">
        <v>99.08</v>
      </c>
      <c r="AE7" s="92">
        <v>97.85</v>
      </c>
      <c r="AF7" s="93">
        <f t="shared" si="1"/>
        <v>-1.230000000000004</v>
      </c>
      <c r="AG7" s="91">
        <v>98.84</v>
      </c>
      <c r="AH7" s="92">
        <f>'ДОО (2 пол 2020)'!AF9</f>
        <v>98.03</v>
      </c>
      <c r="AI7" s="92">
        <v>99.92</v>
      </c>
      <c r="AJ7" s="92">
        <v>99.02</v>
      </c>
      <c r="AK7" s="92">
        <v>97.81</v>
      </c>
      <c r="AL7" s="93">
        <f t="shared" si="6"/>
        <v>-1.2099999999999937</v>
      </c>
      <c r="AM7" s="94">
        <v>115</v>
      </c>
      <c r="AN7" s="95">
        <f>'ДОО (2 пол 2020)'!AG9</f>
        <v>129</v>
      </c>
      <c r="AO7" s="95">
        <v>111</v>
      </c>
      <c r="AP7" s="95">
        <v>291</v>
      </c>
      <c r="AQ7" s="95">
        <v>310</v>
      </c>
      <c r="AR7" s="96">
        <f t="shared" si="2"/>
        <v>19</v>
      </c>
    </row>
    <row r="8" spans="1:45" ht="33.950000000000003" customHeight="1" x14ac:dyDescent="0.25">
      <c r="A8" s="49">
        <v>6</v>
      </c>
      <c r="B8" s="90" t="s">
        <v>123</v>
      </c>
      <c r="C8" s="91">
        <v>93.99</v>
      </c>
      <c r="D8" s="92">
        <f>'ДОО (2 пол 2020)'!K10</f>
        <v>97.25</v>
      </c>
      <c r="E8" s="92">
        <v>95.83</v>
      </c>
      <c r="F8" s="92">
        <v>98.85</v>
      </c>
      <c r="G8" s="92">
        <v>97.68</v>
      </c>
      <c r="H8" s="93">
        <f t="shared" si="3"/>
        <v>-1.1699999999999875</v>
      </c>
      <c r="I8" s="91">
        <v>91.23</v>
      </c>
      <c r="J8" s="92">
        <f>'ДОО (2 пол 2020)'!O10</f>
        <v>97.25</v>
      </c>
      <c r="K8" s="92">
        <v>95</v>
      </c>
      <c r="L8" s="92">
        <v>97.55</v>
      </c>
      <c r="M8" s="92">
        <v>96.51</v>
      </c>
      <c r="N8" s="93">
        <v>-1.1000000000000001</v>
      </c>
      <c r="O8" s="91">
        <v>84.62</v>
      </c>
      <c r="P8" s="92">
        <f>'ДОО (2 пол 2020)'!T10</f>
        <v>93.5</v>
      </c>
      <c r="Q8" s="92">
        <v>96.25</v>
      </c>
      <c r="R8" s="92">
        <v>95.89</v>
      </c>
      <c r="S8" s="92">
        <v>95.8</v>
      </c>
      <c r="T8" s="93">
        <f t="shared" si="5"/>
        <v>-9.0000000000003411E-2</v>
      </c>
      <c r="U8" s="91">
        <v>95.59</v>
      </c>
      <c r="V8" s="92">
        <f>'ДОО (2 пол 2020)'!Y10</f>
        <v>98.12</v>
      </c>
      <c r="W8" s="92">
        <v>97.5</v>
      </c>
      <c r="X8" s="92">
        <v>98.82</v>
      </c>
      <c r="Y8" s="92">
        <v>98.07</v>
      </c>
      <c r="Z8" s="93">
        <v>-0.7</v>
      </c>
      <c r="AA8" s="91">
        <v>93.67</v>
      </c>
      <c r="AB8" s="92">
        <f>'ДОО (2 пол 2020)'!AD10</f>
        <v>97.36</v>
      </c>
      <c r="AC8" s="92">
        <v>95.83</v>
      </c>
      <c r="AD8" s="92">
        <v>98.93</v>
      </c>
      <c r="AE8" s="92">
        <v>97.11</v>
      </c>
      <c r="AF8" s="93">
        <f t="shared" si="1"/>
        <v>-1.8200000000000074</v>
      </c>
      <c r="AG8" s="91">
        <v>91.86</v>
      </c>
      <c r="AH8" s="92">
        <f>'ДОО (2 пол 2020)'!AF10</f>
        <v>96.66</v>
      </c>
      <c r="AI8" s="92">
        <v>96.16</v>
      </c>
      <c r="AJ8" s="92">
        <v>98.04</v>
      </c>
      <c r="AK8" s="92">
        <v>97.07</v>
      </c>
      <c r="AL8" s="93">
        <v>-0.9</v>
      </c>
      <c r="AM8" s="94">
        <v>104</v>
      </c>
      <c r="AN8" s="95">
        <f>'ДОО (2 пол 2020)'!AG10</f>
        <v>177</v>
      </c>
      <c r="AO8" s="95">
        <v>20</v>
      </c>
      <c r="AP8" s="95">
        <v>148</v>
      </c>
      <c r="AQ8" s="95">
        <v>147</v>
      </c>
      <c r="AR8" s="96">
        <f t="shared" si="2"/>
        <v>-1</v>
      </c>
      <c r="AS8" s="105"/>
    </row>
    <row r="9" spans="1:45" ht="33.950000000000003" customHeight="1" x14ac:dyDescent="0.25">
      <c r="A9" s="49">
        <v>7</v>
      </c>
      <c r="B9" s="90" t="s">
        <v>124</v>
      </c>
      <c r="C9" s="91">
        <v>99.36</v>
      </c>
      <c r="D9" s="92">
        <f>'ДОО (2 пол 2020)'!K11</f>
        <v>99.4</v>
      </c>
      <c r="E9" s="92">
        <v>100</v>
      </c>
      <c r="F9" s="92">
        <v>99.69</v>
      </c>
      <c r="G9" s="92">
        <v>98.63</v>
      </c>
      <c r="H9" s="93">
        <f t="shared" si="3"/>
        <v>-1.0600000000000023</v>
      </c>
      <c r="I9" s="91">
        <v>99.38</v>
      </c>
      <c r="J9" s="92">
        <f>'ДОО (2 пол 2020)'!O11</f>
        <v>99.43</v>
      </c>
      <c r="K9" s="92">
        <v>100</v>
      </c>
      <c r="L9" s="92">
        <v>99.63</v>
      </c>
      <c r="M9" s="92">
        <v>98.67</v>
      </c>
      <c r="N9" s="93">
        <v>-0.9</v>
      </c>
      <c r="O9" s="91">
        <v>99.33</v>
      </c>
      <c r="P9" s="92">
        <f>'ДОО (2 пол 2020)'!T11</f>
        <v>99.42</v>
      </c>
      <c r="Q9" s="92">
        <v>99.86</v>
      </c>
      <c r="R9" s="92">
        <v>99.67</v>
      </c>
      <c r="S9" s="92">
        <v>98.66</v>
      </c>
      <c r="T9" s="93">
        <f t="shared" si="5"/>
        <v>-1.0100000000000051</v>
      </c>
      <c r="U9" s="91">
        <v>99.38</v>
      </c>
      <c r="V9" s="92">
        <f>'ДОО (2 пол 2020)'!Y11</f>
        <v>99.42</v>
      </c>
      <c r="W9" s="92">
        <v>99.93</v>
      </c>
      <c r="X9" s="92">
        <v>99.65</v>
      </c>
      <c r="Y9" s="92">
        <v>98.71</v>
      </c>
      <c r="Z9" s="93">
        <v>-1</v>
      </c>
      <c r="AA9" s="91">
        <v>99.33</v>
      </c>
      <c r="AB9" s="92">
        <f>'ДОО (2 пол 2020)'!AD11</f>
        <v>99.37</v>
      </c>
      <c r="AC9" s="92">
        <v>100</v>
      </c>
      <c r="AD9" s="92">
        <v>99.65</v>
      </c>
      <c r="AE9" s="92">
        <v>98.66</v>
      </c>
      <c r="AF9" s="93">
        <f t="shared" si="1"/>
        <v>-0.99000000000000909</v>
      </c>
      <c r="AG9" s="91">
        <v>99.36</v>
      </c>
      <c r="AH9" s="92">
        <f>'ДОО (2 пол 2020)'!AF11</f>
        <v>99.41</v>
      </c>
      <c r="AI9" s="92">
        <v>99.95</v>
      </c>
      <c r="AJ9" s="92">
        <v>99.66</v>
      </c>
      <c r="AK9" s="92">
        <v>98.66</v>
      </c>
      <c r="AL9" s="93">
        <f t="shared" si="6"/>
        <v>-1</v>
      </c>
      <c r="AM9" s="94">
        <v>162</v>
      </c>
      <c r="AN9" s="95">
        <f>'ДОО (2 пол 2020)'!AG11</f>
        <v>530</v>
      </c>
      <c r="AO9" s="95">
        <v>115</v>
      </c>
      <c r="AP9" s="95">
        <v>478</v>
      </c>
      <c r="AQ9" s="95">
        <v>310</v>
      </c>
      <c r="AR9" s="96">
        <f t="shared" si="2"/>
        <v>-168</v>
      </c>
    </row>
    <row r="10" spans="1:45" ht="33.950000000000003" customHeight="1" x14ac:dyDescent="0.25">
      <c r="A10" s="49">
        <v>8</v>
      </c>
      <c r="B10" s="90" t="s">
        <v>125</v>
      </c>
      <c r="C10" s="91">
        <v>98.3</v>
      </c>
      <c r="D10" s="92">
        <f>'ДОО (2 пол 2020)'!K12</f>
        <v>98.4</v>
      </c>
      <c r="E10" s="92">
        <v>99.37</v>
      </c>
      <c r="F10" s="92">
        <v>97.75</v>
      </c>
      <c r="G10" s="92">
        <v>95.98</v>
      </c>
      <c r="H10" s="93">
        <f t="shared" si="3"/>
        <v>-1.769999999999996</v>
      </c>
      <c r="I10" s="91">
        <v>98.37</v>
      </c>
      <c r="J10" s="92">
        <f>'ДОО (2 пол 2020)'!O12</f>
        <v>98.2</v>
      </c>
      <c r="K10" s="92">
        <v>99.73</v>
      </c>
      <c r="L10" s="92">
        <v>97.57</v>
      </c>
      <c r="M10" s="92">
        <v>95.33</v>
      </c>
      <c r="N10" s="93">
        <v>-2.2999999999999998</v>
      </c>
      <c r="O10" s="91">
        <v>98.19</v>
      </c>
      <c r="P10" s="92">
        <f>'ДОО (2 пол 2020)'!T12</f>
        <v>97.92</v>
      </c>
      <c r="Q10" s="92">
        <v>98.19</v>
      </c>
      <c r="R10" s="92">
        <v>97.12</v>
      </c>
      <c r="S10" s="92">
        <v>94.98</v>
      </c>
      <c r="T10" s="93">
        <f t="shared" si="5"/>
        <v>-2.1400000000000006</v>
      </c>
      <c r="U10" s="91">
        <v>99.57</v>
      </c>
      <c r="V10" s="92">
        <f>'ДОО (2 пол 2020)'!Y12</f>
        <v>99.44</v>
      </c>
      <c r="W10" s="92">
        <v>100</v>
      </c>
      <c r="X10" s="92">
        <v>98.16</v>
      </c>
      <c r="Y10" s="92">
        <v>95.58</v>
      </c>
      <c r="Z10" s="93">
        <f t="shared" si="0"/>
        <v>-2.5799999999999983</v>
      </c>
      <c r="AA10" s="91">
        <v>99.28</v>
      </c>
      <c r="AB10" s="92">
        <f>'ДОО (2 пол 2020)'!AD12</f>
        <v>99.28</v>
      </c>
      <c r="AC10" s="92">
        <v>99.82</v>
      </c>
      <c r="AD10" s="92">
        <v>98.38</v>
      </c>
      <c r="AE10" s="92">
        <v>95.68</v>
      </c>
      <c r="AF10" s="93">
        <f t="shared" si="1"/>
        <v>-2.6999999999999886</v>
      </c>
      <c r="AG10" s="91">
        <v>98.77</v>
      </c>
      <c r="AH10" s="92">
        <f>'ДОО (2 пол 2020)'!AF12</f>
        <v>98.68</v>
      </c>
      <c r="AI10" s="92">
        <v>99.4</v>
      </c>
      <c r="AJ10" s="92">
        <v>97.81</v>
      </c>
      <c r="AK10" s="92">
        <v>95.52</v>
      </c>
      <c r="AL10" s="93">
        <f t="shared" si="6"/>
        <v>-2.2900000000000063</v>
      </c>
      <c r="AM10" s="94">
        <v>115</v>
      </c>
      <c r="AN10" s="95">
        <f>'ДОО (2 пол 2020)'!AG12</f>
        <v>104</v>
      </c>
      <c r="AO10" s="95">
        <v>46</v>
      </c>
      <c r="AP10" s="95">
        <v>113</v>
      </c>
      <c r="AQ10" s="95">
        <v>83</v>
      </c>
      <c r="AR10" s="96">
        <f t="shared" si="2"/>
        <v>-30</v>
      </c>
      <c r="AS10" s="105"/>
    </row>
    <row r="11" spans="1:45" ht="33.950000000000003" customHeight="1" x14ac:dyDescent="0.25">
      <c r="A11" s="49">
        <v>9</v>
      </c>
      <c r="B11" s="90" t="s">
        <v>126</v>
      </c>
      <c r="C11" s="91">
        <v>99.09</v>
      </c>
      <c r="D11" s="92">
        <f>'ДОО (2 пол 2020)'!K13</f>
        <v>98.96</v>
      </c>
      <c r="E11" s="92">
        <v>99.04</v>
      </c>
      <c r="F11" s="92">
        <v>99.19</v>
      </c>
      <c r="G11" s="92">
        <v>98.18</v>
      </c>
      <c r="H11" s="93">
        <f t="shared" si="3"/>
        <v>-1.0099999999999909</v>
      </c>
      <c r="I11" s="91">
        <v>99.09</v>
      </c>
      <c r="J11" s="92">
        <f>'ДОО (2 пол 2020)'!O13</f>
        <v>99.04</v>
      </c>
      <c r="K11" s="92">
        <v>99.04</v>
      </c>
      <c r="L11" s="92">
        <v>99.29</v>
      </c>
      <c r="M11" s="92">
        <v>98.28</v>
      </c>
      <c r="N11" s="93">
        <f t="shared" si="4"/>
        <v>-1.0100000000000051</v>
      </c>
      <c r="O11" s="91">
        <v>98.73</v>
      </c>
      <c r="P11" s="92">
        <f>'ДОО (2 пол 2020)'!T13</f>
        <v>98.88</v>
      </c>
      <c r="Q11" s="92">
        <v>99.04</v>
      </c>
      <c r="R11" s="92">
        <v>99.13</v>
      </c>
      <c r="S11" s="92">
        <v>97.71</v>
      </c>
      <c r="T11" s="93">
        <f t="shared" si="5"/>
        <v>-1.4200000000000017</v>
      </c>
      <c r="U11" s="91">
        <v>99.01</v>
      </c>
      <c r="V11" s="92">
        <f>'ДОО (2 пол 2020)'!Y13</f>
        <v>99.25</v>
      </c>
      <c r="W11" s="92">
        <v>99.04</v>
      </c>
      <c r="X11" s="92">
        <v>99.18</v>
      </c>
      <c r="Y11" s="92">
        <v>98.3</v>
      </c>
      <c r="Z11" s="93">
        <f t="shared" si="0"/>
        <v>-0.88000000000000966</v>
      </c>
      <c r="AA11" s="91">
        <v>98.95</v>
      </c>
      <c r="AB11" s="92">
        <f>'ДОО (2 пол 2020)'!AD13</f>
        <v>99.15</v>
      </c>
      <c r="AC11" s="92">
        <v>99.04</v>
      </c>
      <c r="AD11" s="92">
        <v>99.13</v>
      </c>
      <c r="AE11" s="92">
        <v>98.13</v>
      </c>
      <c r="AF11" s="93">
        <f t="shared" si="1"/>
        <v>-1</v>
      </c>
      <c r="AG11" s="91">
        <v>98.97</v>
      </c>
      <c r="AH11" s="92">
        <f>'ДОО (2 пол 2020)'!AF13</f>
        <v>99.06</v>
      </c>
      <c r="AI11" s="92">
        <v>99.04</v>
      </c>
      <c r="AJ11" s="92">
        <v>99.18</v>
      </c>
      <c r="AK11" s="92">
        <v>98.11</v>
      </c>
      <c r="AL11" s="93">
        <f t="shared" si="6"/>
        <v>-1.0700000000000074</v>
      </c>
      <c r="AM11" s="94">
        <v>151</v>
      </c>
      <c r="AN11" s="95">
        <f>'ДОО (2 пол 2020)'!AG13</f>
        <v>313</v>
      </c>
      <c r="AO11" s="95">
        <v>104</v>
      </c>
      <c r="AP11" s="95">
        <v>315</v>
      </c>
      <c r="AQ11" s="95">
        <v>240</v>
      </c>
      <c r="AR11" s="96">
        <f t="shared" si="2"/>
        <v>-75</v>
      </c>
    </row>
    <row r="12" spans="1:45" ht="33.950000000000003" customHeight="1" x14ac:dyDescent="0.25">
      <c r="A12" s="49">
        <v>10</v>
      </c>
      <c r="B12" s="90" t="s">
        <v>58</v>
      </c>
      <c r="C12" s="91">
        <v>97.25</v>
      </c>
      <c r="D12" s="92">
        <f>'ДОО (2 пол 2020)'!K14</f>
        <v>94.81</v>
      </c>
      <c r="E12" s="92">
        <v>94.22</v>
      </c>
      <c r="F12" s="92">
        <v>94.96</v>
      </c>
      <c r="G12" s="92">
        <v>96.93</v>
      </c>
      <c r="H12" s="93">
        <v>1.9</v>
      </c>
      <c r="I12" s="91">
        <v>94.16</v>
      </c>
      <c r="J12" s="92">
        <f>'ДОО (2 пол 2020)'!O14</f>
        <v>90.93</v>
      </c>
      <c r="K12" s="92">
        <v>87.9</v>
      </c>
      <c r="L12" s="92">
        <v>90.04</v>
      </c>
      <c r="M12" s="92">
        <v>93.7</v>
      </c>
      <c r="N12" s="93">
        <f t="shared" si="4"/>
        <v>3.6599999999999966</v>
      </c>
      <c r="O12" s="91">
        <v>89.51</v>
      </c>
      <c r="P12" s="92">
        <f>'ДОО (2 пол 2020)'!T14</f>
        <v>83.89</v>
      </c>
      <c r="Q12" s="92">
        <v>83.6</v>
      </c>
      <c r="R12" s="92">
        <v>83.1</v>
      </c>
      <c r="S12" s="92">
        <v>92.38</v>
      </c>
      <c r="T12" s="93">
        <f t="shared" si="5"/>
        <v>9.2800000000000011</v>
      </c>
      <c r="U12" s="91">
        <v>97.93</v>
      </c>
      <c r="V12" s="92">
        <f>'ДОО (2 пол 2020)'!Y14</f>
        <v>95.99</v>
      </c>
      <c r="W12" s="92">
        <v>95.09</v>
      </c>
      <c r="X12" s="92">
        <v>96.02</v>
      </c>
      <c r="Y12" s="92">
        <v>97.35</v>
      </c>
      <c r="Z12" s="93">
        <v>1.4</v>
      </c>
      <c r="AA12" s="91">
        <v>96.28</v>
      </c>
      <c r="AB12" s="92">
        <f>'ДОО (2 пол 2020)'!AD14</f>
        <v>93.91</v>
      </c>
      <c r="AC12" s="92">
        <v>92.14</v>
      </c>
      <c r="AD12" s="92">
        <v>93.5</v>
      </c>
      <c r="AE12" s="92">
        <v>95.87</v>
      </c>
      <c r="AF12" s="93">
        <f t="shared" si="1"/>
        <v>2.3700000000000045</v>
      </c>
      <c r="AG12" s="91">
        <v>95.09</v>
      </c>
      <c r="AH12" s="92">
        <f>'ДОО (2 пол 2020)'!AF14</f>
        <v>91.98</v>
      </c>
      <c r="AI12" s="92">
        <v>90.78</v>
      </c>
      <c r="AJ12" s="92">
        <v>91.63</v>
      </c>
      <c r="AK12" s="92">
        <v>95.36</v>
      </c>
      <c r="AL12" s="93">
        <v>3.8</v>
      </c>
      <c r="AM12" s="94">
        <v>197</v>
      </c>
      <c r="AN12" s="95">
        <f>'ДОО (2 пол 2020)'!AG14</f>
        <v>208</v>
      </c>
      <c r="AO12" s="95">
        <v>158</v>
      </c>
      <c r="AP12" s="95">
        <v>182</v>
      </c>
      <c r="AQ12" s="95">
        <v>129</v>
      </c>
      <c r="AR12" s="96">
        <f t="shared" si="2"/>
        <v>-53</v>
      </c>
    </row>
    <row r="13" spans="1:45" ht="33.950000000000003" customHeight="1" x14ac:dyDescent="0.25">
      <c r="A13" s="49">
        <v>11</v>
      </c>
      <c r="B13" s="90" t="s">
        <v>127</v>
      </c>
      <c r="C13" s="91">
        <v>99.55</v>
      </c>
      <c r="D13" s="92">
        <f>'ДОО (2 пол 2020)'!K15</f>
        <v>99.06</v>
      </c>
      <c r="E13" s="92">
        <v>99.34</v>
      </c>
      <c r="F13" s="92">
        <v>99.3</v>
      </c>
      <c r="G13" s="92">
        <v>96.77</v>
      </c>
      <c r="H13" s="93">
        <f t="shared" si="3"/>
        <v>-2.5300000000000011</v>
      </c>
      <c r="I13" s="91">
        <v>99.1</v>
      </c>
      <c r="J13" s="92">
        <f>'ДОО (2 пол 2020)'!O15</f>
        <v>98.74</v>
      </c>
      <c r="K13" s="92">
        <v>99.26</v>
      </c>
      <c r="L13" s="92">
        <v>99.1</v>
      </c>
      <c r="M13" s="92">
        <v>97</v>
      </c>
      <c r="N13" s="93">
        <f t="shared" si="4"/>
        <v>-2.0999999999999943</v>
      </c>
      <c r="O13" s="91">
        <v>98.08</v>
      </c>
      <c r="P13" s="92">
        <f>'ДОО (2 пол 2020)'!T15</f>
        <v>98.23</v>
      </c>
      <c r="Q13" s="92">
        <v>98.43</v>
      </c>
      <c r="R13" s="92">
        <v>98.98</v>
      </c>
      <c r="S13" s="92">
        <v>96.96</v>
      </c>
      <c r="T13" s="93">
        <f t="shared" si="5"/>
        <v>-2.0200000000000102</v>
      </c>
      <c r="U13" s="91">
        <v>99.52</v>
      </c>
      <c r="V13" s="92">
        <f>'ДОО (2 пол 2020)'!Y15</f>
        <v>99.36</v>
      </c>
      <c r="W13" s="92">
        <v>99.09</v>
      </c>
      <c r="X13" s="92">
        <v>99.22</v>
      </c>
      <c r="Y13" s="92">
        <v>97.03</v>
      </c>
      <c r="Z13" s="93">
        <f t="shared" si="0"/>
        <v>-2.1899999999999977</v>
      </c>
      <c r="AA13" s="91">
        <v>99.46</v>
      </c>
      <c r="AB13" s="92">
        <f>'ДОО (2 пол 2020)'!AD15</f>
        <v>98.93</v>
      </c>
      <c r="AC13" s="92">
        <v>99.42</v>
      </c>
      <c r="AD13" s="92">
        <v>99.19</v>
      </c>
      <c r="AE13" s="92">
        <v>96.9</v>
      </c>
      <c r="AF13" s="93">
        <f t="shared" si="1"/>
        <v>-2.289999999999992</v>
      </c>
      <c r="AG13" s="91">
        <v>99.15</v>
      </c>
      <c r="AH13" s="92">
        <f>'ДОО (2 пол 2020)'!AF15</f>
        <v>98.87</v>
      </c>
      <c r="AI13" s="92">
        <v>99.1</v>
      </c>
      <c r="AJ13" s="92">
        <v>99.16</v>
      </c>
      <c r="AK13" s="92">
        <v>96.93</v>
      </c>
      <c r="AL13" s="93">
        <v>-2.2999999999999998</v>
      </c>
      <c r="AM13" s="94">
        <v>139</v>
      </c>
      <c r="AN13" s="95">
        <f>'ДОО (2 пол 2020)'!AG15</f>
        <v>288</v>
      </c>
      <c r="AO13" s="95">
        <v>101</v>
      </c>
      <c r="AP13" s="95">
        <v>320</v>
      </c>
      <c r="AQ13" s="95">
        <v>129</v>
      </c>
      <c r="AR13" s="96">
        <f t="shared" si="2"/>
        <v>-191</v>
      </c>
    </row>
    <row r="14" spans="1:45" ht="33.950000000000003" customHeight="1" x14ac:dyDescent="0.25">
      <c r="A14" s="49">
        <v>12</v>
      </c>
      <c r="B14" s="90" t="s">
        <v>59</v>
      </c>
      <c r="C14" s="91">
        <v>95.02</v>
      </c>
      <c r="D14" s="92">
        <f>'ДОО (2 пол 2020)'!K16</f>
        <v>98.18</v>
      </c>
      <c r="E14" s="92">
        <v>96.84</v>
      </c>
      <c r="F14" s="92">
        <v>97.77</v>
      </c>
      <c r="G14" s="92">
        <v>95.83</v>
      </c>
      <c r="H14" s="93">
        <v>2</v>
      </c>
      <c r="I14" s="91">
        <v>92.75</v>
      </c>
      <c r="J14" s="92">
        <f>'ДОО (2 пол 2020)'!O16</f>
        <v>97.48</v>
      </c>
      <c r="K14" s="92">
        <v>96.06</v>
      </c>
      <c r="L14" s="92">
        <v>97.07</v>
      </c>
      <c r="M14" s="92">
        <v>95.47</v>
      </c>
      <c r="N14" s="93">
        <f t="shared" si="4"/>
        <v>-1.5999999999999943</v>
      </c>
      <c r="O14" s="91">
        <v>85.73</v>
      </c>
      <c r="P14" s="92">
        <f>'ДОО (2 пол 2020)'!T16</f>
        <v>92.11</v>
      </c>
      <c r="Q14" s="92">
        <v>86.11</v>
      </c>
      <c r="R14" s="92">
        <v>90.97</v>
      </c>
      <c r="S14" s="92">
        <v>88.42</v>
      </c>
      <c r="T14" s="93">
        <f t="shared" si="5"/>
        <v>-2.5499999999999972</v>
      </c>
      <c r="U14" s="91">
        <v>95.1</v>
      </c>
      <c r="V14" s="92">
        <f>'ДОО (2 пол 2020)'!Y16</f>
        <v>98.6</v>
      </c>
      <c r="W14" s="92">
        <v>97.38</v>
      </c>
      <c r="X14" s="92">
        <v>98.37</v>
      </c>
      <c r="Y14" s="92">
        <v>97.54</v>
      </c>
      <c r="Z14" s="93">
        <v>-0.9</v>
      </c>
      <c r="AA14" s="91">
        <v>94.51</v>
      </c>
      <c r="AB14" s="92">
        <f>'ДОО (2 пол 2020)'!AD16</f>
        <v>97.82</v>
      </c>
      <c r="AC14" s="92">
        <v>95.83</v>
      </c>
      <c r="AD14" s="92">
        <v>97.3</v>
      </c>
      <c r="AE14" s="92">
        <v>97.15</v>
      </c>
      <c r="AF14" s="93">
        <f t="shared" si="1"/>
        <v>-0.14999999999999147</v>
      </c>
      <c r="AG14" s="91">
        <v>92.61</v>
      </c>
      <c r="AH14" s="92">
        <f>'ДОО (2 пол 2020)'!AF16</f>
        <v>96.79</v>
      </c>
      <c r="AI14" s="92">
        <v>94.33</v>
      </c>
      <c r="AJ14" s="92">
        <v>96.24</v>
      </c>
      <c r="AK14" s="92">
        <v>94.84</v>
      </c>
      <c r="AL14" s="93">
        <f t="shared" si="6"/>
        <v>-1.3999999999999915</v>
      </c>
      <c r="AM14" s="94">
        <v>226</v>
      </c>
      <c r="AN14" s="95">
        <f>'ДОО (2 пол 2020)'!AG16</f>
        <v>149</v>
      </c>
      <c r="AO14" s="95">
        <v>54</v>
      </c>
      <c r="AP14" s="95">
        <v>179</v>
      </c>
      <c r="AQ14" s="95">
        <v>149</v>
      </c>
      <c r="AR14" s="96">
        <f t="shared" si="2"/>
        <v>-30</v>
      </c>
    </row>
    <row r="15" spans="1:45" ht="33.950000000000003" customHeight="1" x14ac:dyDescent="0.25">
      <c r="A15" s="49">
        <v>13</v>
      </c>
      <c r="B15" s="90" t="s">
        <v>128</v>
      </c>
      <c r="C15" s="91">
        <v>99.11</v>
      </c>
      <c r="D15" s="92">
        <f>'ДОО (2 пол 2020)'!K17</f>
        <v>99.66</v>
      </c>
      <c r="E15" s="92">
        <v>97.66</v>
      </c>
      <c r="F15" s="92">
        <v>97.42</v>
      </c>
      <c r="G15" s="92">
        <v>97.59</v>
      </c>
      <c r="H15" s="93">
        <f t="shared" si="3"/>
        <v>0.17000000000000171</v>
      </c>
      <c r="I15" s="91">
        <v>98.81</v>
      </c>
      <c r="J15" s="92">
        <f>'ДОО (2 пол 2020)'!O17</f>
        <v>99.33</v>
      </c>
      <c r="K15" s="92">
        <v>96.88</v>
      </c>
      <c r="L15" s="92">
        <v>96.48</v>
      </c>
      <c r="M15" s="92">
        <v>97.37</v>
      </c>
      <c r="N15" s="93">
        <f t="shared" si="4"/>
        <v>0.89000000000000057</v>
      </c>
      <c r="O15" s="91">
        <v>96.89</v>
      </c>
      <c r="P15" s="92">
        <f>'ДОО (2 пол 2020)'!T17</f>
        <v>98.71</v>
      </c>
      <c r="Q15" s="92">
        <v>94.01</v>
      </c>
      <c r="R15" s="92">
        <v>93.9</v>
      </c>
      <c r="S15" s="92">
        <v>96.49</v>
      </c>
      <c r="T15" s="93">
        <f t="shared" si="5"/>
        <v>2.5899999999999892</v>
      </c>
      <c r="U15" s="91">
        <v>99.54</v>
      </c>
      <c r="V15" s="92">
        <f>'ДОО (2 пол 2020)'!Y17</f>
        <v>99.5</v>
      </c>
      <c r="W15" s="92">
        <v>98.83</v>
      </c>
      <c r="X15" s="92">
        <v>98</v>
      </c>
      <c r="Y15" s="92">
        <v>97.49</v>
      </c>
      <c r="Z15" s="93">
        <f t="shared" si="0"/>
        <v>-0.51000000000000512</v>
      </c>
      <c r="AA15" s="91">
        <v>99.01</v>
      </c>
      <c r="AB15" s="92">
        <f>'ДОО (2 пол 2020)'!AD17</f>
        <v>99.61</v>
      </c>
      <c r="AC15" s="92">
        <v>97.92</v>
      </c>
      <c r="AD15" s="92">
        <v>96.95</v>
      </c>
      <c r="AE15" s="92">
        <v>97.24</v>
      </c>
      <c r="AF15" s="93">
        <v>0.2</v>
      </c>
      <c r="AG15" s="91">
        <v>98.66</v>
      </c>
      <c r="AH15" s="92">
        <f>'ДОО (2 пол 2020)'!AF17</f>
        <v>99.36</v>
      </c>
      <c r="AI15" s="92">
        <v>97.07</v>
      </c>
      <c r="AJ15" s="92">
        <v>96.55</v>
      </c>
      <c r="AK15" s="92">
        <v>97.23</v>
      </c>
      <c r="AL15" s="93">
        <v>0.6</v>
      </c>
      <c r="AM15" s="94">
        <v>126</v>
      </c>
      <c r="AN15" s="95">
        <f>'ДОО (2 пол 2020)'!AG17</f>
        <v>149</v>
      </c>
      <c r="AO15" s="95">
        <v>64</v>
      </c>
      <c r="AP15" s="95">
        <v>71</v>
      </c>
      <c r="AQ15" s="95">
        <v>133</v>
      </c>
      <c r="AR15" s="96">
        <f t="shared" si="2"/>
        <v>62</v>
      </c>
    </row>
    <row r="16" spans="1:45" ht="33.950000000000003" customHeight="1" x14ac:dyDescent="0.25">
      <c r="A16" s="49">
        <v>14</v>
      </c>
      <c r="B16" s="90" t="s">
        <v>129</v>
      </c>
      <c r="C16" s="91">
        <v>99.68</v>
      </c>
      <c r="D16" s="92">
        <f>'ДОО (2 пол 2020)'!K18</f>
        <v>99.13</v>
      </c>
      <c r="E16" s="92">
        <v>99.82</v>
      </c>
      <c r="F16" s="92">
        <v>99.22</v>
      </c>
      <c r="G16" s="92">
        <v>98.32</v>
      </c>
      <c r="H16" s="93">
        <f t="shared" si="3"/>
        <v>-0.90000000000000568</v>
      </c>
      <c r="I16" s="91">
        <v>99.81</v>
      </c>
      <c r="J16" s="92">
        <f>'ДОО (2 пол 2020)'!O18</f>
        <v>99.09</v>
      </c>
      <c r="K16" s="92">
        <v>99.82</v>
      </c>
      <c r="L16" s="92">
        <v>99.18</v>
      </c>
      <c r="M16" s="92">
        <v>98.39</v>
      </c>
      <c r="N16" s="93">
        <f t="shared" si="4"/>
        <v>-0.79000000000000625</v>
      </c>
      <c r="O16" s="91">
        <v>98.84</v>
      </c>
      <c r="P16" s="92">
        <f>'ДОО (2 пол 2020)'!T18</f>
        <v>98.67</v>
      </c>
      <c r="Q16" s="92">
        <v>99.52</v>
      </c>
      <c r="R16" s="92">
        <v>99.16</v>
      </c>
      <c r="S16" s="92">
        <v>98.32</v>
      </c>
      <c r="T16" s="93">
        <v>-0.9</v>
      </c>
      <c r="U16" s="91">
        <v>99.87</v>
      </c>
      <c r="V16" s="92">
        <f>'ДОО (2 пол 2020)'!Y18</f>
        <v>99.11</v>
      </c>
      <c r="W16" s="92">
        <v>99.76</v>
      </c>
      <c r="X16" s="92">
        <v>99.2</v>
      </c>
      <c r="Y16" s="92">
        <v>98.32</v>
      </c>
      <c r="Z16" s="93">
        <f t="shared" si="0"/>
        <v>-0.88000000000000966</v>
      </c>
      <c r="AA16" s="91">
        <v>99.87</v>
      </c>
      <c r="AB16" s="92">
        <f>'ДОО (2 пол 2020)'!AD18</f>
        <v>99.19</v>
      </c>
      <c r="AC16" s="92">
        <v>99.4</v>
      </c>
      <c r="AD16" s="92">
        <v>99.28</v>
      </c>
      <c r="AE16" s="92">
        <v>98.32</v>
      </c>
      <c r="AF16" s="93">
        <f t="shared" si="1"/>
        <v>-0.96000000000000796</v>
      </c>
      <c r="AG16" s="91">
        <v>99.6</v>
      </c>
      <c r="AH16" s="92">
        <f>'ДОО (2 пол 2020)'!AF18</f>
        <v>99.03</v>
      </c>
      <c r="AI16" s="92">
        <v>99.66</v>
      </c>
      <c r="AJ16" s="92">
        <v>99.21</v>
      </c>
      <c r="AK16" s="92">
        <v>98.33</v>
      </c>
      <c r="AL16" s="93">
        <f t="shared" si="6"/>
        <v>-0.87999999999999545</v>
      </c>
      <c r="AM16" s="94">
        <v>129</v>
      </c>
      <c r="AN16" s="95">
        <f>'ДОО (2 пол 2020)'!AG18</f>
        <v>206</v>
      </c>
      <c r="AO16" s="95">
        <v>70</v>
      </c>
      <c r="AP16" s="95">
        <v>198</v>
      </c>
      <c r="AQ16" s="95">
        <v>124</v>
      </c>
      <c r="AR16" s="96">
        <f t="shared" si="2"/>
        <v>-74</v>
      </c>
    </row>
    <row r="17" spans="1:44" ht="33.950000000000003" customHeight="1" x14ac:dyDescent="0.25">
      <c r="A17" s="49">
        <v>15</v>
      </c>
      <c r="B17" s="90" t="s">
        <v>130</v>
      </c>
      <c r="C17" s="91">
        <v>97.45</v>
      </c>
      <c r="D17" s="92">
        <f>'ДОО (2 пол 2020)'!K19</f>
        <v>98.33</v>
      </c>
      <c r="E17" s="92">
        <v>98.87</v>
      </c>
      <c r="F17" s="92">
        <v>98.82</v>
      </c>
      <c r="G17" s="92">
        <v>97.77</v>
      </c>
      <c r="H17" s="93">
        <v>-1</v>
      </c>
      <c r="I17" s="91">
        <v>97.92</v>
      </c>
      <c r="J17" s="92">
        <f>'ДОО (2 пол 2020)'!O19</f>
        <v>98.31</v>
      </c>
      <c r="K17" s="92">
        <v>98.92</v>
      </c>
      <c r="L17" s="92">
        <v>98.91</v>
      </c>
      <c r="M17" s="92">
        <v>97.68</v>
      </c>
      <c r="N17" s="93">
        <f t="shared" si="4"/>
        <v>-1.2299999999999898</v>
      </c>
      <c r="O17" s="91">
        <v>96.28</v>
      </c>
      <c r="P17" s="92">
        <f>'ДОО (2 пол 2020)'!T19</f>
        <v>97.6</v>
      </c>
      <c r="Q17" s="92">
        <v>98.79</v>
      </c>
      <c r="R17" s="92">
        <v>98.56</v>
      </c>
      <c r="S17" s="92">
        <v>96.86</v>
      </c>
      <c r="T17" s="93">
        <f t="shared" si="5"/>
        <v>-1.7000000000000028</v>
      </c>
      <c r="U17" s="91">
        <v>97.97</v>
      </c>
      <c r="V17" s="92">
        <f>'ДОО (2 пол 2020)'!Y19</f>
        <v>98.56</v>
      </c>
      <c r="W17" s="92">
        <v>99.35</v>
      </c>
      <c r="X17" s="92">
        <v>98.98</v>
      </c>
      <c r="Y17" s="92">
        <v>97.63</v>
      </c>
      <c r="Z17" s="93">
        <f t="shared" si="0"/>
        <v>-1.3500000000000085</v>
      </c>
      <c r="AA17" s="91">
        <v>98.37</v>
      </c>
      <c r="AB17" s="92">
        <f>'ДОО (2 пол 2020)'!AD19</f>
        <v>98.34</v>
      </c>
      <c r="AC17" s="92">
        <v>99.28</v>
      </c>
      <c r="AD17" s="92">
        <v>98.98</v>
      </c>
      <c r="AE17" s="92">
        <v>97.77</v>
      </c>
      <c r="AF17" s="93">
        <f t="shared" si="1"/>
        <v>-1.210000000000008</v>
      </c>
      <c r="AG17" s="91">
        <v>97.58</v>
      </c>
      <c r="AH17" s="92">
        <f>'ДОО (2 пол 2020)'!AF19</f>
        <v>98.22</v>
      </c>
      <c r="AI17" s="92">
        <v>99.05</v>
      </c>
      <c r="AJ17" s="92">
        <v>98.85</v>
      </c>
      <c r="AK17" s="92">
        <v>97.53</v>
      </c>
      <c r="AL17" s="93">
        <v>-1.4</v>
      </c>
      <c r="AM17" s="94">
        <v>271</v>
      </c>
      <c r="AN17" s="95">
        <f>'ДОО (2 пол 2020)'!AG19</f>
        <v>347</v>
      </c>
      <c r="AO17" s="95">
        <v>255</v>
      </c>
      <c r="AP17" s="95">
        <v>377</v>
      </c>
      <c r="AQ17" s="95">
        <v>183</v>
      </c>
      <c r="AR17" s="96">
        <f t="shared" si="2"/>
        <v>-194</v>
      </c>
    </row>
    <row r="18" spans="1:44" ht="33.950000000000003" customHeight="1" x14ac:dyDescent="0.25">
      <c r="A18" s="49">
        <v>16</v>
      </c>
      <c r="B18" s="90" t="s">
        <v>131</v>
      </c>
      <c r="C18" s="91">
        <v>96.25</v>
      </c>
      <c r="D18" s="92">
        <f>'ДОО (2 пол 2020)'!K20</f>
        <v>97.72</v>
      </c>
      <c r="E18" s="92">
        <v>100</v>
      </c>
      <c r="F18" s="92">
        <v>99.06</v>
      </c>
      <c r="G18" s="92">
        <v>97.75</v>
      </c>
      <c r="H18" s="93">
        <f t="shared" si="3"/>
        <v>-1.3100000000000023</v>
      </c>
      <c r="I18" s="91">
        <v>95.94</v>
      </c>
      <c r="J18" s="92">
        <f>'ДОО (2 пол 2020)'!O20</f>
        <v>97.65</v>
      </c>
      <c r="K18" s="92">
        <v>99.5</v>
      </c>
      <c r="L18" s="92">
        <v>98.7</v>
      </c>
      <c r="M18" s="92">
        <v>97.39</v>
      </c>
      <c r="N18" s="93">
        <f t="shared" si="4"/>
        <v>-1.3100000000000023</v>
      </c>
      <c r="O18" s="91">
        <v>93.42</v>
      </c>
      <c r="P18" s="92">
        <f>'ДОО (2 пол 2020)'!T20</f>
        <v>96.3</v>
      </c>
      <c r="Q18" s="92">
        <v>100</v>
      </c>
      <c r="R18" s="92">
        <v>97.54</v>
      </c>
      <c r="S18" s="92">
        <v>97.06</v>
      </c>
      <c r="T18" s="93">
        <v>-0.6</v>
      </c>
      <c r="U18" s="91">
        <v>97.38</v>
      </c>
      <c r="V18" s="92">
        <f>'ДОО (2 пол 2020)'!Y20</f>
        <v>97.95</v>
      </c>
      <c r="W18" s="92">
        <v>100</v>
      </c>
      <c r="X18" s="92">
        <v>99.42</v>
      </c>
      <c r="Y18" s="92">
        <v>97.88</v>
      </c>
      <c r="Z18" s="93">
        <f t="shared" si="0"/>
        <v>-1.5400000000000063</v>
      </c>
      <c r="AA18" s="91">
        <v>96.71</v>
      </c>
      <c r="AB18" s="92">
        <f>'ДОО (2 пол 2020)'!AD20</f>
        <v>97.76</v>
      </c>
      <c r="AC18" s="92">
        <v>100</v>
      </c>
      <c r="AD18" s="92">
        <v>99.11</v>
      </c>
      <c r="AE18" s="92">
        <v>97.69</v>
      </c>
      <c r="AF18" s="93">
        <f t="shared" si="1"/>
        <v>-1.4200000000000017</v>
      </c>
      <c r="AG18" s="91">
        <v>95.94</v>
      </c>
      <c r="AH18" s="92">
        <f>'ДОО (2 пол 2020)'!AF20</f>
        <v>97.46</v>
      </c>
      <c r="AI18" s="92">
        <v>99.93</v>
      </c>
      <c r="AJ18" s="92">
        <v>98.77</v>
      </c>
      <c r="AK18" s="92">
        <v>97.56</v>
      </c>
      <c r="AL18" s="93">
        <f t="shared" si="6"/>
        <v>-1.2099999999999937</v>
      </c>
      <c r="AM18" s="94">
        <v>200</v>
      </c>
      <c r="AN18" s="95">
        <f>'ДОО (2 пол 2020)'!AG20</f>
        <v>468</v>
      </c>
      <c r="AO18" s="95">
        <v>25</v>
      </c>
      <c r="AP18" s="95">
        <v>376</v>
      </c>
      <c r="AQ18" s="95">
        <v>306</v>
      </c>
      <c r="AR18" s="96">
        <f t="shared" si="2"/>
        <v>-70</v>
      </c>
    </row>
    <row r="19" spans="1:44" ht="33.950000000000003" customHeight="1" x14ac:dyDescent="0.25">
      <c r="A19" s="49">
        <v>17</v>
      </c>
      <c r="B19" s="90" t="s">
        <v>132</v>
      </c>
      <c r="C19" s="91">
        <v>98.96</v>
      </c>
      <c r="D19" s="92">
        <f>'ДОО (2 пол 2020)'!K21</f>
        <v>98.72</v>
      </c>
      <c r="E19" s="92">
        <v>97.79</v>
      </c>
      <c r="F19" s="92">
        <v>97.82</v>
      </c>
      <c r="G19" s="92">
        <v>97.33</v>
      </c>
      <c r="H19" s="93">
        <f t="shared" si="3"/>
        <v>-0.48999999999999488</v>
      </c>
      <c r="I19" s="91">
        <v>98.96</v>
      </c>
      <c r="J19" s="92">
        <f>'ДОО (2 пол 2020)'!O21</f>
        <v>98.68</v>
      </c>
      <c r="K19" s="92">
        <v>98.37</v>
      </c>
      <c r="L19" s="92">
        <v>98.33</v>
      </c>
      <c r="M19" s="92">
        <v>97.25</v>
      </c>
      <c r="N19" s="93">
        <v>-1</v>
      </c>
      <c r="O19" s="91">
        <v>97.16</v>
      </c>
      <c r="P19" s="92">
        <f>'ДОО (2 пол 2020)'!T21</f>
        <v>98.21</v>
      </c>
      <c r="Q19" s="92">
        <v>97.75</v>
      </c>
      <c r="R19" s="92">
        <v>97.14</v>
      </c>
      <c r="S19" s="92">
        <v>96.38</v>
      </c>
      <c r="T19" s="93">
        <v>-0.7</v>
      </c>
      <c r="U19" s="91">
        <v>99.56</v>
      </c>
      <c r="V19" s="92">
        <f>'ДОО (2 пол 2020)'!Y21</f>
        <v>98.72</v>
      </c>
      <c r="W19" s="92">
        <v>98.41</v>
      </c>
      <c r="X19" s="92">
        <v>98.51</v>
      </c>
      <c r="Y19" s="92">
        <v>97.69</v>
      </c>
      <c r="Z19" s="93">
        <f t="shared" si="0"/>
        <v>-0.82000000000000739</v>
      </c>
      <c r="AA19" s="91">
        <v>99.12</v>
      </c>
      <c r="AB19" s="92">
        <f>'ДОО (2 пол 2020)'!AD21</f>
        <v>99</v>
      </c>
      <c r="AC19" s="92">
        <v>98.48</v>
      </c>
      <c r="AD19" s="92">
        <v>98.77</v>
      </c>
      <c r="AE19" s="92">
        <v>97.81</v>
      </c>
      <c r="AF19" s="93">
        <f t="shared" si="1"/>
        <v>-0.95999999999999375</v>
      </c>
      <c r="AG19" s="91">
        <v>98.74</v>
      </c>
      <c r="AH19" s="92">
        <f>'ДОО (2 пол 2020)'!AF21</f>
        <v>98.67</v>
      </c>
      <c r="AI19" s="92">
        <v>98.14</v>
      </c>
      <c r="AJ19" s="92">
        <v>98.1</v>
      </c>
      <c r="AK19" s="92">
        <v>97.3</v>
      </c>
      <c r="AL19" s="93">
        <f t="shared" si="6"/>
        <v>-0.79999999999999716</v>
      </c>
      <c r="AM19" s="94">
        <v>132</v>
      </c>
      <c r="AN19" s="95">
        <f>'ДОО (2 пол 2020)'!AG21</f>
        <v>209</v>
      </c>
      <c r="AO19" s="95">
        <v>115</v>
      </c>
      <c r="AP19" s="95">
        <v>224</v>
      </c>
      <c r="AQ19" s="95">
        <v>350</v>
      </c>
      <c r="AR19" s="96">
        <f t="shared" si="2"/>
        <v>126</v>
      </c>
    </row>
    <row r="20" spans="1:44" ht="33.950000000000003" customHeight="1" x14ac:dyDescent="0.25">
      <c r="A20" s="49">
        <v>18</v>
      </c>
      <c r="B20" s="90" t="s">
        <v>133</v>
      </c>
      <c r="C20" s="91">
        <v>99.79</v>
      </c>
      <c r="D20" s="92">
        <f>'ДОО (2 пол 2020)'!K22</f>
        <v>99.41</v>
      </c>
      <c r="E20" s="92">
        <v>99.1</v>
      </c>
      <c r="F20" s="92">
        <v>98.97</v>
      </c>
      <c r="G20" s="92">
        <v>98.03</v>
      </c>
      <c r="H20" s="93">
        <v>-1</v>
      </c>
      <c r="I20" s="91">
        <v>99.65</v>
      </c>
      <c r="J20" s="92">
        <f>'ДОО (2 пол 2020)'!O22</f>
        <v>99.46</v>
      </c>
      <c r="K20" s="92">
        <v>99.17</v>
      </c>
      <c r="L20" s="92">
        <v>98.94</v>
      </c>
      <c r="M20" s="92">
        <v>98.04</v>
      </c>
      <c r="N20" s="93">
        <f t="shared" si="4"/>
        <v>-0.89999999999999147</v>
      </c>
      <c r="O20" s="91">
        <v>99.65</v>
      </c>
      <c r="P20" s="92">
        <f>'ДОО (2 пол 2020)'!T22</f>
        <v>99.5</v>
      </c>
      <c r="Q20" s="92">
        <v>99.26</v>
      </c>
      <c r="R20" s="92">
        <v>98.96</v>
      </c>
      <c r="S20" s="92">
        <v>98.01</v>
      </c>
      <c r="T20" s="93">
        <v>-1</v>
      </c>
      <c r="U20" s="91">
        <v>99.94</v>
      </c>
      <c r="V20" s="92">
        <f>'ДОО (2 пол 2020)'!Y22</f>
        <v>99.56</v>
      </c>
      <c r="W20" s="92">
        <v>99.14</v>
      </c>
      <c r="X20" s="92">
        <v>98.94</v>
      </c>
      <c r="Y20" s="92">
        <v>97.99</v>
      </c>
      <c r="Z20" s="93">
        <v>-0.9</v>
      </c>
      <c r="AA20" s="91">
        <v>99.77</v>
      </c>
      <c r="AB20" s="92">
        <f>'ДОО (2 пол 2020)'!AD22</f>
        <v>99.53</v>
      </c>
      <c r="AC20" s="92">
        <v>99.32</v>
      </c>
      <c r="AD20" s="92">
        <v>99.27</v>
      </c>
      <c r="AE20" s="92">
        <v>98.02</v>
      </c>
      <c r="AF20" s="93">
        <f t="shared" si="1"/>
        <v>-1.25</v>
      </c>
      <c r="AG20" s="91">
        <v>99.77</v>
      </c>
      <c r="AH20" s="92">
        <f>'ДОО (2 пол 2020)'!AF22</f>
        <v>99.5</v>
      </c>
      <c r="AI20" s="92">
        <v>99.2</v>
      </c>
      <c r="AJ20" s="92">
        <v>99.02</v>
      </c>
      <c r="AK20" s="92">
        <v>98.02</v>
      </c>
      <c r="AL20" s="93">
        <f t="shared" si="6"/>
        <v>-1</v>
      </c>
      <c r="AM20" s="94">
        <v>142</v>
      </c>
      <c r="AN20" s="95">
        <f>'ДОО (2 пол 2020)'!AG22</f>
        <v>303</v>
      </c>
      <c r="AO20" s="95">
        <v>135</v>
      </c>
      <c r="AP20" s="95">
        <v>1074</v>
      </c>
      <c r="AQ20" s="95">
        <v>586</v>
      </c>
      <c r="AR20" s="96">
        <f t="shared" si="2"/>
        <v>-488</v>
      </c>
    </row>
    <row r="21" spans="1:44" ht="33.950000000000003" customHeight="1" x14ac:dyDescent="0.25">
      <c r="A21" s="49">
        <v>19</v>
      </c>
      <c r="B21" s="90" t="s">
        <v>60</v>
      </c>
      <c r="C21" s="91">
        <v>99</v>
      </c>
      <c r="D21" s="92">
        <f>'ДОО (2 пол 2020)'!K23</f>
        <v>98.47</v>
      </c>
      <c r="E21" s="92">
        <v>97.88</v>
      </c>
      <c r="F21" s="92">
        <v>98.57</v>
      </c>
      <c r="G21" s="92">
        <v>97.92</v>
      </c>
      <c r="H21" s="93">
        <v>-0.7</v>
      </c>
      <c r="I21" s="91">
        <v>98.72</v>
      </c>
      <c r="J21" s="92">
        <f>'ДОО (2 пол 2020)'!O23</f>
        <v>98.23</v>
      </c>
      <c r="K21" s="92">
        <v>97.92</v>
      </c>
      <c r="L21" s="92">
        <v>98.48</v>
      </c>
      <c r="M21" s="92">
        <v>97.77</v>
      </c>
      <c r="N21" s="93">
        <f t="shared" si="4"/>
        <v>-0.71000000000000796</v>
      </c>
      <c r="O21" s="91">
        <v>96.3</v>
      </c>
      <c r="P21" s="92">
        <f>'ДОО (2 пол 2020)'!T23</f>
        <v>96.48</v>
      </c>
      <c r="Q21" s="92">
        <v>97.08</v>
      </c>
      <c r="R21" s="92">
        <v>97.93</v>
      </c>
      <c r="S21" s="92">
        <v>97.17</v>
      </c>
      <c r="T21" s="93">
        <v>-0.7</v>
      </c>
      <c r="U21" s="91">
        <v>99.25</v>
      </c>
      <c r="V21" s="92">
        <f>'ДОО (2 пол 2020)'!Y23</f>
        <v>98.52</v>
      </c>
      <c r="W21" s="92">
        <v>98.39</v>
      </c>
      <c r="X21" s="92">
        <v>98.77</v>
      </c>
      <c r="Y21" s="92">
        <v>98.21</v>
      </c>
      <c r="Z21" s="93">
        <f t="shared" si="0"/>
        <v>-0.56000000000000227</v>
      </c>
      <c r="AA21" s="91">
        <v>99</v>
      </c>
      <c r="AB21" s="92">
        <f>'ДОО (2 пол 2020)'!AD23</f>
        <v>98.66</v>
      </c>
      <c r="AC21" s="92">
        <v>98.46</v>
      </c>
      <c r="AD21" s="92">
        <v>98.88</v>
      </c>
      <c r="AE21" s="92">
        <v>97.99</v>
      </c>
      <c r="AF21" s="93">
        <f t="shared" si="1"/>
        <v>-0.89000000000000057</v>
      </c>
      <c r="AG21" s="91">
        <v>98.44</v>
      </c>
      <c r="AH21" s="92">
        <f>'ДОО (2 пол 2020)'!AF23</f>
        <v>98.06</v>
      </c>
      <c r="AI21" s="92">
        <v>97.95</v>
      </c>
      <c r="AJ21" s="92">
        <v>98.53</v>
      </c>
      <c r="AK21" s="92">
        <v>97.82</v>
      </c>
      <c r="AL21" s="93">
        <f t="shared" si="6"/>
        <v>-0.71000000000000796</v>
      </c>
      <c r="AM21" s="94">
        <v>234</v>
      </c>
      <c r="AN21" s="95">
        <f>'ДОО (2 пол 2020)'!AG23</f>
        <v>367</v>
      </c>
      <c r="AO21" s="95">
        <v>114</v>
      </c>
      <c r="AP21" s="95">
        <v>230</v>
      </c>
      <c r="AQ21" s="95">
        <v>112</v>
      </c>
      <c r="AR21" s="96">
        <f t="shared" si="2"/>
        <v>-118</v>
      </c>
    </row>
    <row r="22" spans="1:44" ht="33.950000000000003" customHeight="1" x14ac:dyDescent="0.25">
      <c r="A22" s="49">
        <v>20</v>
      </c>
      <c r="B22" s="90" t="s">
        <v>134</v>
      </c>
      <c r="C22" s="91">
        <v>97.92</v>
      </c>
      <c r="D22" s="92">
        <f>'ДОО (2 пол 2020)'!K25</f>
        <v>95.53</v>
      </c>
      <c r="E22" s="92">
        <v>97.04</v>
      </c>
      <c r="F22" s="92">
        <v>95.38</v>
      </c>
      <c r="G22" s="92">
        <v>95.43</v>
      </c>
      <c r="H22" s="93">
        <v>0</v>
      </c>
      <c r="I22" s="91">
        <v>96.36</v>
      </c>
      <c r="J22" s="92">
        <f>'ДОО (2 пол 2020)'!O25</f>
        <v>93.04</v>
      </c>
      <c r="K22" s="92">
        <v>94.98</v>
      </c>
      <c r="L22" s="92">
        <v>93.42</v>
      </c>
      <c r="M22" s="92">
        <v>93.72</v>
      </c>
      <c r="N22" s="93">
        <f t="shared" si="4"/>
        <v>0.29999999999999716</v>
      </c>
      <c r="O22" s="91">
        <v>92.73</v>
      </c>
      <c r="P22" s="92">
        <f>'ДОО (2 пол 2020)'!T25</f>
        <v>91</v>
      </c>
      <c r="Q22" s="92">
        <v>92.76</v>
      </c>
      <c r="R22" s="92">
        <v>90.01</v>
      </c>
      <c r="S22" s="92">
        <v>92.22</v>
      </c>
      <c r="T22" s="93">
        <f t="shared" si="5"/>
        <v>2.2099999999999937</v>
      </c>
      <c r="U22" s="91">
        <v>98.33</v>
      </c>
      <c r="V22" s="92">
        <f>'ДОО (2 пол 2020)'!Y25</f>
        <v>96.18</v>
      </c>
      <c r="W22" s="92">
        <v>98.29</v>
      </c>
      <c r="X22" s="92">
        <v>97.04</v>
      </c>
      <c r="Y22" s="92">
        <v>96.29</v>
      </c>
      <c r="Z22" s="93">
        <v>-0.7</v>
      </c>
      <c r="AA22" s="91">
        <v>97.05</v>
      </c>
      <c r="AB22" s="92">
        <f>'ДОО (2 пол 2020)'!AD25</f>
        <v>95.59</v>
      </c>
      <c r="AC22" s="92">
        <v>96.96</v>
      </c>
      <c r="AD22" s="92">
        <v>95.02</v>
      </c>
      <c r="AE22" s="92">
        <v>95.3</v>
      </c>
      <c r="AF22" s="93">
        <f t="shared" si="1"/>
        <v>0.28000000000000114</v>
      </c>
      <c r="AG22" s="91">
        <v>96.49</v>
      </c>
      <c r="AH22" s="92">
        <f>'ДОО (2 пол 2020)'!AF25</f>
        <v>94.35</v>
      </c>
      <c r="AI22" s="92">
        <v>96.08</v>
      </c>
      <c r="AJ22" s="92">
        <v>94.23</v>
      </c>
      <c r="AK22" s="92">
        <v>94.66</v>
      </c>
      <c r="AL22" s="93">
        <v>0.5</v>
      </c>
      <c r="AM22" s="94">
        <v>110</v>
      </c>
      <c r="AN22" s="95">
        <f>'ДОО (2 пол 2020)'!AG25</f>
        <v>325</v>
      </c>
      <c r="AO22" s="95">
        <v>107</v>
      </c>
      <c r="AP22" s="95">
        <v>211</v>
      </c>
      <c r="AQ22" s="95">
        <v>209</v>
      </c>
      <c r="AR22" s="96">
        <f t="shared" si="2"/>
        <v>-2</v>
      </c>
    </row>
    <row r="23" spans="1:44" ht="33.950000000000003" customHeight="1" x14ac:dyDescent="0.25">
      <c r="A23" s="49">
        <v>21</v>
      </c>
      <c r="B23" s="90" t="s">
        <v>135</v>
      </c>
      <c r="C23" s="91">
        <v>96.09</v>
      </c>
      <c r="D23" s="92">
        <f>'ДОО (2 пол 2020)'!K26</f>
        <v>99.97</v>
      </c>
      <c r="E23" s="92">
        <v>97.14</v>
      </c>
      <c r="F23" s="92">
        <v>96.02</v>
      </c>
      <c r="G23" s="92">
        <v>96.03</v>
      </c>
      <c r="H23" s="93">
        <f t="shared" si="3"/>
        <v>1.0000000000005116E-2</v>
      </c>
      <c r="I23" s="91">
        <v>93.68</v>
      </c>
      <c r="J23" s="92">
        <f>'ДОО (2 пол 2020)'!O26</f>
        <v>100</v>
      </c>
      <c r="K23" s="92">
        <v>96.45</v>
      </c>
      <c r="L23" s="92">
        <v>95.51</v>
      </c>
      <c r="M23" s="92">
        <v>95.57</v>
      </c>
      <c r="N23" s="93">
        <f t="shared" si="4"/>
        <v>5.9999999999988063E-2</v>
      </c>
      <c r="O23" s="91">
        <v>90.66</v>
      </c>
      <c r="P23" s="92">
        <f>'ДОО (2 пол 2020)'!T26</f>
        <v>100</v>
      </c>
      <c r="Q23" s="92">
        <v>94.77</v>
      </c>
      <c r="R23" s="92">
        <v>93.69</v>
      </c>
      <c r="S23" s="92">
        <v>92.54</v>
      </c>
      <c r="T23" s="93">
        <v>-1.2</v>
      </c>
      <c r="U23" s="91">
        <v>97.07</v>
      </c>
      <c r="V23" s="92">
        <f>'ДОО (2 пол 2020)'!Y26</f>
        <v>100</v>
      </c>
      <c r="W23" s="92">
        <v>97.39</v>
      </c>
      <c r="X23" s="92">
        <v>96.86</v>
      </c>
      <c r="Y23" s="92">
        <v>96.97</v>
      </c>
      <c r="Z23" s="93">
        <f t="shared" si="0"/>
        <v>0.10999999999999943</v>
      </c>
      <c r="AA23" s="91">
        <v>96.34</v>
      </c>
      <c r="AB23" s="92">
        <f>'ДОО (2 пол 2020)'!AD26</f>
        <v>99.94</v>
      </c>
      <c r="AC23" s="92">
        <v>97.49</v>
      </c>
      <c r="AD23" s="92">
        <v>95.95</v>
      </c>
      <c r="AE23" s="92">
        <v>96.47</v>
      </c>
      <c r="AF23" s="93">
        <f t="shared" si="1"/>
        <v>0.51999999999999602</v>
      </c>
      <c r="AG23" s="91">
        <v>94.84</v>
      </c>
      <c r="AH23" s="92">
        <f>'ДОО (2 пол 2020)'!AF26</f>
        <v>99.98</v>
      </c>
      <c r="AI23" s="92">
        <v>96.66</v>
      </c>
      <c r="AJ23" s="92">
        <v>95.61</v>
      </c>
      <c r="AK23" s="92">
        <v>95.51</v>
      </c>
      <c r="AL23" s="93">
        <f t="shared" si="6"/>
        <v>-9.9999999999994316E-2</v>
      </c>
      <c r="AM23" s="94">
        <v>182</v>
      </c>
      <c r="AN23" s="95">
        <f>'ДОО (2 пол 2020)'!AG26</f>
        <v>129</v>
      </c>
      <c r="AO23" s="95">
        <v>169</v>
      </c>
      <c r="AP23" s="95">
        <v>284</v>
      </c>
      <c r="AQ23" s="95">
        <v>316</v>
      </c>
      <c r="AR23" s="96">
        <f t="shared" si="2"/>
        <v>32</v>
      </c>
    </row>
    <row r="24" spans="1:44" ht="33.950000000000003" customHeight="1" x14ac:dyDescent="0.25">
      <c r="A24" s="49">
        <v>22</v>
      </c>
      <c r="B24" s="90" t="s">
        <v>62</v>
      </c>
      <c r="C24" s="91">
        <v>98.93</v>
      </c>
      <c r="D24" s="92">
        <f>'ДОО (2 пол 2020)'!K28</f>
        <v>98.31</v>
      </c>
      <c r="E24" s="92">
        <v>99.63</v>
      </c>
      <c r="F24" s="92">
        <v>99.16</v>
      </c>
      <c r="G24" s="92">
        <v>96.92</v>
      </c>
      <c r="H24" s="93">
        <v>-2.2999999999999998</v>
      </c>
      <c r="I24" s="91">
        <v>98.61</v>
      </c>
      <c r="J24" s="92">
        <f>'ДОО (2 пол 2020)'!O28</f>
        <v>98.43</v>
      </c>
      <c r="K24" s="92">
        <v>98.97</v>
      </c>
      <c r="L24" s="92">
        <v>98.57</v>
      </c>
      <c r="M24" s="92">
        <v>96.53</v>
      </c>
      <c r="N24" s="93">
        <v>-2.1</v>
      </c>
      <c r="O24" s="91">
        <v>95.6</v>
      </c>
      <c r="P24" s="92">
        <f>'ДОО (2 пол 2020)'!T28</f>
        <v>97.6</v>
      </c>
      <c r="Q24" s="92">
        <v>98.3</v>
      </c>
      <c r="R24" s="92">
        <v>98.23</v>
      </c>
      <c r="S24" s="92">
        <v>95.8</v>
      </c>
      <c r="T24" s="93">
        <f t="shared" si="5"/>
        <v>-2.4300000000000068</v>
      </c>
      <c r="U24" s="91">
        <v>99.36</v>
      </c>
      <c r="V24" s="92">
        <f>'ДОО (2 пол 2020)'!Y28</f>
        <v>98.5</v>
      </c>
      <c r="W24" s="92">
        <v>99.76</v>
      </c>
      <c r="X24" s="92">
        <v>99.36</v>
      </c>
      <c r="Y24" s="92">
        <v>96.96</v>
      </c>
      <c r="Z24" s="93">
        <f t="shared" si="0"/>
        <v>-2.4000000000000057</v>
      </c>
      <c r="AA24" s="91">
        <v>99.13</v>
      </c>
      <c r="AB24" s="92">
        <f>'ДОО (2 пол 2020)'!AD28</f>
        <v>98.26</v>
      </c>
      <c r="AC24" s="92">
        <v>99.38</v>
      </c>
      <c r="AD24" s="92">
        <v>98.9</v>
      </c>
      <c r="AE24" s="92">
        <v>96.89</v>
      </c>
      <c r="AF24" s="93">
        <f t="shared" si="1"/>
        <v>-2.0100000000000051</v>
      </c>
      <c r="AG24" s="91">
        <v>98.31</v>
      </c>
      <c r="AH24" s="92">
        <f>'ДОО (2 пол 2020)'!AF28</f>
        <v>98.2</v>
      </c>
      <c r="AI24" s="92">
        <v>99.23</v>
      </c>
      <c r="AJ24" s="92">
        <v>98.87</v>
      </c>
      <c r="AK24" s="92">
        <v>96.63</v>
      </c>
      <c r="AL24" s="93">
        <v>-2.2999999999999998</v>
      </c>
      <c r="AM24" s="94">
        <v>288</v>
      </c>
      <c r="AN24" s="95">
        <f>'ДОО (2 пол 2020)'!AG28</f>
        <v>278</v>
      </c>
      <c r="AO24" s="95">
        <v>280</v>
      </c>
      <c r="AP24" s="95">
        <v>288</v>
      </c>
      <c r="AQ24" s="95">
        <v>252</v>
      </c>
      <c r="AR24" s="96">
        <f t="shared" si="2"/>
        <v>-36</v>
      </c>
    </row>
    <row r="25" spans="1:44" ht="33.950000000000003" customHeight="1" x14ac:dyDescent="0.25">
      <c r="A25" s="49">
        <v>23</v>
      </c>
      <c r="B25" s="90" t="s">
        <v>136</v>
      </c>
      <c r="C25" s="91">
        <v>97.18</v>
      </c>
      <c r="D25" s="92">
        <f>'ДОО (2 пол 2020)'!K29</f>
        <v>97.49</v>
      </c>
      <c r="E25" s="92">
        <v>99.93</v>
      </c>
      <c r="F25" s="92">
        <v>98.09</v>
      </c>
      <c r="G25" s="92">
        <v>98.17</v>
      </c>
      <c r="H25" s="93">
        <f t="shared" si="3"/>
        <v>7.9999999999998295E-2</v>
      </c>
      <c r="I25" s="91">
        <v>94.66</v>
      </c>
      <c r="J25" s="92">
        <f>'ДОО (2 пол 2020)'!O29</f>
        <v>96.55</v>
      </c>
      <c r="K25" s="92">
        <v>99.93</v>
      </c>
      <c r="L25" s="92">
        <v>98.06</v>
      </c>
      <c r="M25" s="92">
        <v>98.15</v>
      </c>
      <c r="N25" s="93">
        <f t="shared" si="4"/>
        <v>9.0000000000003411E-2</v>
      </c>
      <c r="O25" s="91">
        <v>91.2</v>
      </c>
      <c r="P25" s="92">
        <f>'ДОО (2 пол 2020)'!T29</f>
        <v>95.04</v>
      </c>
      <c r="Q25" s="92">
        <v>99.71</v>
      </c>
      <c r="R25" s="92">
        <v>98.11</v>
      </c>
      <c r="S25" s="92">
        <v>97.99</v>
      </c>
      <c r="T25" s="93">
        <f t="shared" si="5"/>
        <v>-0.12000000000000455</v>
      </c>
      <c r="U25" s="91">
        <v>96.98</v>
      </c>
      <c r="V25" s="92">
        <f>'ДОО (2 пол 2020)'!Y29</f>
        <v>97.31</v>
      </c>
      <c r="W25" s="92">
        <v>100</v>
      </c>
      <c r="X25" s="92">
        <v>98.47</v>
      </c>
      <c r="Y25" s="92">
        <v>98.26</v>
      </c>
      <c r="Z25" s="93">
        <f t="shared" si="0"/>
        <v>-0.20999999999999375</v>
      </c>
      <c r="AA25" s="91">
        <v>96.71</v>
      </c>
      <c r="AB25" s="92">
        <f>'ДОО (2 пол 2020)'!AD29</f>
        <v>96.85</v>
      </c>
      <c r="AC25" s="92">
        <v>99.86</v>
      </c>
      <c r="AD25" s="92">
        <v>98.07</v>
      </c>
      <c r="AE25" s="92">
        <v>98.16</v>
      </c>
      <c r="AF25" s="93">
        <f t="shared" si="1"/>
        <v>9.0000000000003411E-2</v>
      </c>
      <c r="AG25" s="91">
        <v>95.39</v>
      </c>
      <c r="AH25" s="92">
        <f>'ДОО (2 пол 2020)'!AF29</f>
        <v>96.65</v>
      </c>
      <c r="AI25" s="92">
        <v>99.88</v>
      </c>
      <c r="AJ25" s="92">
        <v>98.17</v>
      </c>
      <c r="AK25" s="92">
        <v>98.15</v>
      </c>
      <c r="AL25" s="93">
        <f t="shared" si="6"/>
        <v>-1.9999999999996021E-2</v>
      </c>
      <c r="AM25" s="94">
        <v>124</v>
      </c>
      <c r="AN25" s="95">
        <f>'ДОО (2 пол 2020)'!AG29</f>
        <v>257</v>
      </c>
      <c r="AO25" s="95">
        <v>173</v>
      </c>
      <c r="AP25" s="95">
        <v>251</v>
      </c>
      <c r="AQ25" s="95">
        <v>331</v>
      </c>
      <c r="AR25" s="96">
        <f t="shared" si="2"/>
        <v>80</v>
      </c>
    </row>
    <row r="26" spans="1:44" ht="33.950000000000003" customHeight="1" x14ac:dyDescent="0.25">
      <c r="A26" s="49">
        <v>24</v>
      </c>
      <c r="B26" s="90" t="s">
        <v>137</v>
      </c>
      <c r="C26" s="91">
        <v>93.51</v>
      </c>
      <c r="D26" s="92">
        <f>'ДОО (2 пол 2020)'!K30</f>
        <v>98.56</v>
      </c>
      <c r="E26" s="92">
        <v>97.12</v>
      </c>
      <c r="F26" s="92">
        <v>98.2</v>
      </c>
      <c r="G26" s="92">
        <v>98.41</v>
      </c>
      <c r="H26" s="93">
        <f t="shared" si="3"/>
        <v>0.20999999999999375</v>
      </c>
      <c r="I26" s="91">
        <v>90.66</v>
      </c>
      <c r="J26" s="92">
        <f>'ДОО (2 пол 2020)'!O30</f>
        <v>98.01</v>
      </c>
      <c r="K26" s="92">
        <v>96.14</v>
      </c>
      <c r="L26" s="92">
        <v>97.91</v>
      </c>
      <c r="M26" s="92">
        <v>98.11</v>
      </c>
      <c r="N26" s="93">
        <f t="shared" si="4"/>
        <v>0.20000000000000284</v>
      </c>
      <c r="O26" s="91">
        <v>83.9</v>
      </c>
      <c r="P26" s="92">
        <f>'ДОО (2 пол 2020)'!T30</f>
        <v>97.66</v>
      </c>
      <c r="Q26" s="92">
        <v>96.76</v>
      </c>
      <c r="R26" s="92">
        <v>97.21</v>
      </c>
      <c r="S26" s="92">
        <v>97.59</v>
      </c>
      <c r="T26" s="93">
        <f t="shared" si="5"/>
        <v>0.38000000000000966</v>
      </c>
      <c r="U26" s="91">
        <v>93.51</v>
      </c>
      <c r="V26" s="92">
        <f>'ДОО (2 пол 2020)'!Y30</f>
        <v>97.94</v>
      </c>
      <c r="W26" s="92">
        <v>97.17</v>
      </c>
      <c r="X26" s="92">
        <v>98.5</v>
      </c>
      <c r="Y26" s="92">
        <v>98.4</v>
      </c>
      <c r="Z26" s="93">
        <f t="shared" si="0"/>
        <v>-9.9999999999994316E-2</v>
      </c>
      <c r="AA26" s="91">
        <v>92.15</v>
      </c>
      <c r="AB26" s="92">
        <f>'ДОО (2 пол 2020)'!AD30</f>
        <v>98.21</v>
      </c>
      <c r="AC26" s="92">
        <v>96.97</v>
      </c>
      <c r="AD26" s="92">
        <v>98.23</v>
      </c>
      <c r="AE26" s="92">
        <v>98.37</v>
      </c>
      <c r="AF26" s="93">
        <v>0.2</v>
      </c>
      <c r="AG26" s="91">
        <v>90.75</v>
      </c>
      <c r="AH26" s="92">
        <f>'ДОО (2 пол 2020)'!AF30</f>
        <v>98.08</v>
      </c>
      <c r="AI26" s="92">
        <v>96.88</v>
      </c>
      <c r="AJ26" s="92">
        <v>98.02</v>
      </c>
      <c r="AK26" s="92">
        <v>98.18</v>
      </c>
      <c r="AL26" s="93">
        <f t="shared" si="6"/>
        <v>0.1600000000000108</v>
      </c>
      <c r="AM26" s="94">
        <v>190</v>
      </c>
      <c r="AN26" s="95">
        <f>'ДОО (2 пол 2020)'!AG30</f>
        <v>182</v>
      </c>
      <c r="AO26" s="95">
        <v>162</v>
      </c>
      <c r="AP26" s="95">
        <v>245</v>
      </c>
      <c r="AQ26" s="95">
        <v>291</v>
      </c>
      <c r="AR26" s="96">
        <f t="shared" si="2"/>
        <v>46</v>
      </c>
    </row>
    <row r="27" spans="1:44" ht="33.950000000000003" customHeight="1" x14ac:dyDescent="0.25">
      <c r="A27" s="49">
        <v>25</v>
      </c>
      <c r="B27" s="90" t="s">
        <v>138</v>
      </c>
      <c r="C27" s="91">
        <v>96.35</v>
      </c>
      <c r="D27" s="92">
        <f>'ДОО (2 пол 2020)'!K31</f>
        <v>99.71</v>
      </c>
      <c r="E27" s="92">
        <v>97.62</v>
      </c>
      <c r="F27" s="92">
        <v>98.71</v>
      </c>
      <c r="G27" s="92">
        <v>98.05</v>
      </c>
      <c r="H27" s="93">
        <v>-0.6</v>
      </c>
      <c r="I27" s="91">
        <v>96.38</v>
      </c>
      <c r="J27" s="92">
        <f>'ДОО (2 пол 2020)'!O31</f>
        <v>99.67</v>
      </c>
      <c r="K27" s="92">
        <v>97.62</v>
      </c>
      <c r="L27" s="92">
        <v>98.14</v>
      </c>
      <c r="M27" s="92">
        <v>98.17</v>
      </c>
      <c r="N27" s="93">
        <v>0.1</v>
      </c>
      <c r="O27" s="91">
        <v>91.9</v>
      </c>
      <c r="P27" s="92">
        <f>'ДОО (2 пол 2020)'!T31</f>
        <v>99.49</v>
      </c>
      <c r="Q27" s="92">
        <v>97.62</v>
      </c>
      <c r="R27" s="92">
        <v>96.5</v>
      </c>
      <c r="S27" s="92">
        <v>98.17</v>
      </c>
      <c r="T27" s="93">
        <f t="shared" si="5"/>
        <v>1.6700000000000017</v>
      </c>
      <c r="U27" s="91">
        <v>98.48</v>
      </c>
      <c r="V27" s="92">
        <f>'ДОО (2 пол 2020)'!Y31</f>
        <v>99.71</v>
      </c>
      <c r="W27" s="92">
        <v>97.62</v>
      </c>
      <c r="X27" s="92">
        <v>98.9</v>
      </c>
      <c r="Y27" s="92">
        <v>98.32</v>
      </c>
      <c r="Z27" s="93">
        <f t="shared" si="0"/>
        <v>-0.58000000000001251</v>
      </c>
      <c r="AA27" s="91">
        <v>97.68</v>
      </c>
      <c r="AB27" s="92">
        <f>'ДОО (2 пол 2020)'!AD31</f>
        <v>99.71</v>
      </c>
      <c r="AC27" s="92">
        <v>97.62</v>
      </c>
      <c r="AD27" s="92">
        <v>98.62</v>
      </c>
      <c r="AE27" s="92">
        <v>98.24</v>
      </c>
      <c r="AF27" s="93">
        <f t="shared" si="1"/>
        <v>-0.38000000000000966</v>
      </c>
      <c r="AG27" s="91">
        <v>96.14</v>
      </c>
      <c r="AH27" s="92">
        <f>'ДОО (2 пол 2020)'!AF31</f>
        <v>99.66</v>
      </c>
      <c r="AI27" s="92">
        <v>97.62</v>
      </c>
      <c r="AJ27" s="92">
        <v>98.17</v>
      </c>
      <c r="AK27" s="92">
        <v>98.19</v>
      </c>
      <c r="AL27" s="93">
        <f t="shared" si="6"/>
        <v>1.9999999999996021E-2</v>
      </c>
      <c r="AM27" s="94">
        <v>176</v>
      </c>
      <c r="AN27" s="95">
        <f>'ДОО (2 пол 2020)'!AG31</f>
        <v>114</v>
      </c>
      <c r="AO27" s="95">
        <v>21</v>
      </c>
      <c r="AP27" s="95">
        <v>181</v>
      </c>
      <c r="AQ27" s="95">
        <v>109</v>
      </c>
      <c r="AR27" s="96">
        <f t="shared" si="2"/>
        <v>-72</v>
      </c>
    </row>
    <row r="28" spans="1:44" ht="33.950000000000003" customHeight="1" x14ac:dyDescent="0.25">
      <c r="A28" s="49">
        <v>26</v>
      </c>
      <c r="B28" s="90" t="s">
        <v>63</v>
      </c>
      <c r="C28" s="91">
        <v>99.92</v>
      </c>
      <c r="D28" s="92">
        <f>'ДОО (2 пол 2020)'!K32</f>
        <v>98.58</v>
      </c>
      <c r="E28" s="92">
        <v>99.52</v>
      </c>
      <c r="F28" s="92">
        <v>99.49</v>
      </c>
      <c r="G28" s="92">
        <v>98.72</v>
      </c>
      <c r="H28" s="93">
        <f t="shared" si="3"/>
        <v>-0.76999999999999602</v>
      </c>
      <c r="I28" s="91">
        <v>100</v>
      </c>
      <c r="J28" s="92">
        <f>'ДОО (2 пол 2020)'!O32</f>
        <v>97.97</v>
      </c>
      <c r="K28" s="92">
        <v>99.38</v>
      </c>
      <c r="L28" s="92">
        <v>98.97</v>
      </c>
      <c r="M28" s="92">
        <v>98.69</v>
      </c>
      <c r="N28" s="93">
        <f t="shared" si="4"/>
        <v>-0.28000000000000114</v>
      </c>
      <c r="O28" s="91">
        <v>99.53</v>
      </c>
      <c r="P28" s="92">
        <f>'ДОО (2 пол 2020)'!T32</f>
        <v>97.44</v>
      </c>
      <c r="Q28" s="92">
        <v>98.28</v>
      </c>
      <c r="R28" s="92">
        <v>98.4</v>
      </c>
      <c r="S28" s="92">
        <v>98.42</v>
      </c>
      <c r="T28" s="93">
        <f t="shared" si="5"/>
        <v>1.9999999999996021E-2</v>
      </c>
      <c r="U28" s="91">
        <v>100</v>
      </c>
      <c r="V28" s="92">
        <f>'ДОО (2 пол 2020)'!Y32</f>
        <v>98.29</v>
      </c>
      <c r="W28" s="92">
        <v>99.59</v>
      </c>
      <c r="X28" s="92">
        <v>99.2</v>
      </c>
      <c r="Y28" s="92">
        <v>98.64</v>
      </c>
      <c r="Z28" s="93">
        <f t="shared" si="0"/>
        <v>-0.56000000000000227</v>
      </c>
      <c r="AA28" s="91">
        <v>99.76</v>
      </c>
      <c r="AB28" s="92">
        <f>'ДОО (2 пол 2020)'!AD32</f>
        <v>98.22</v>
      </c>
      <c r="AC28" s="92">
        <v>99.17</v>
      </c>
      <c r="AD28" s="92">
        <v>99.03</v>
      </c>
      <c r="AE28" s="92">
        <v>98.58</v>
      </c>
      <c r="AF28" s="93">
        <v>-0.4</v>
      </c>
      <c r="AG28" s="91">
        <v>99.83</v>
      </c>
      <c r="AH28" s="92">
        <f>'ДОО (2 пол 2020)'!AF32</f>
        <v>98.11</v>
      </c>
      <c r="AI28" s="92">
        <v>99.17</v>
      </c>
      <c r="AJ28" s="92">
        <v>99.02</v>
      </c>
      <c r="AK28" s="92">
        <v>98.61</v>
      </c>
      <c r="AL28" s="93">
        <f t="shared" si="6"/>
        <v>-0.40999999999999659</v>
      </c>
      <c r="AM28" s="94">
        <v>106</v>
      </c>
      <c r="AN28" s="95">
        <f>'ДОО (2 пол 2020)'!AG32</f>
        <v>117</v>
      </c>
      <c r="AO28" s="95">
        <v>121</v>
      </c>
      <c r="AP28" s="95">
        <v>146</v>
      </c>
      <c r="AQ28" s="95">
        <v>153</v>
      </c>
      <c r="AR28" s="96">
        <f t="shared" si="2"/>
        <v>7</v>
      </c>
    </row>
    <row r="29" spans="1:44" ht="33.950000000000003" customHeight="1" x14ac:dyDescent="0.25">
      <c r="A29" s="49">
        <v>27</v>
      </c>
      <c r="B29" s="90" t="s">
        <v>139</v>
      </c>
      <c r="C29" s="91">
        <v>99.65</v>
      </c>
      <c r="D29" s="92">
        <f>'ДОО (2 пол 2020)'!K33</f>
        <v>99.92</v>
      </c>
      <c r="E29" s="92">
        <v>97.92</v>
      </c>
      <c r="F29" s="92">
        <v>97.88</v>
      </c>
      <c r="G29" s="92">
        <v>97.42</v>
      </c>
      <c r="H29" s="93">
        <f t="shared" si="3"/>
        <v>-0.45999999999999375</v>
      </c>
      <c r="I29" s="91">
        <v>98</v>
      </c>
      <c r="J29" s="92">
        <f>'ДОО (2 пол 2020)'!O33</f>
        <v>99.88</v>
      </c>
      <c r="K29" s="92">
        <v>97.74</v>
      </c>
      <c r="L29" s="92">
        <v>97.88</v>
      </c>
      <c r="M29" s="92">
        <v>97.01</v>
      </c>
      <c r="N29" s="93">
        <f t="shared" si="4"/>
        <v>-0.86999999999999034</v>
      </c>
      <c r="O29" s="91">
        <v>95.52</v>
      </c>
      <c r="P29" s="92">
        <f>'ДОО (2 пол 2020)'!T33</f>
        <v>99.14</v>
      </c>
      <c r="Q29" s="92">
        <v>95.69</v>
      </c>
      <c r="R29" s="92">
        <v>96.21</v>
      </c>
      <c r="S29" s="92">
        <v>96.76</v>
      </c>
      <c r="T29" s="93">
        <f t="shared" si="5"/>
        <v>0.55000000000001137</v>
      </c>
      <c r="U29" s="91">
        <v>99.76</v>
      </c>
      <c r="V29" s="92">
        <f>'ДОО (2 пол 2020)'!Y33</f>
        <v>99.92</v>
      </c>
      <c r="W29" s="92">
        <v>97.27</v>
      </c>
      <c r="X29" s="92">
        <v>97.92</v>
      </c>
      <c r="Y29" s="92">
        <v>97.27</v>
      </c>
      <c r="Z29" s="93">
        <v>-0.6</v>
      </c>
      <c r="AA29" s="91">
        <v>99.61</v>
      </c>
      <c r="AB29" s="92">
        <f>'ДОО (2 пол 2020)'!AD33</f>
        <v>99.92</v>
      </c>
      <c r="AC29" s="92">
        <v>97.41</v>
      </c>
      <c r="AD29" s="92">
        <v>97.47</v>
      </c>
      <c r="AE29" s="92">
        <v>97.27</v>
      </c>
      <c r="AF29" s="93">
        <f t="shared" si="1"/>
        <v>-0.20000000000000284</v>
      </c>
      <c r="AG29" s="91">
        <v>98.54</v>
      </c>
      <c r="AH29" s="92">
        <f>'ДОО (2 пол 2020)'!AF33</f>
        <v>99.75</v>
      </c>
      <c r="AI29" s="92">
        <v>97.17</v>
      </c>
      <c r="AJ29" s="92">
        <v>97.44</v>
      </c>
      <c r="AK29" s="92">
        <v>97.16</v>
      </c>
      <c r="AL29" s="93">
        <v>-0.2</v>
      </c>
      <c r="AM29" s="94">
        <v>106</v>
      </c>
      <c r="AN29" s="95">
        <f>'ДОО (2 пол 2020)'!AG33</f>
        <v>106</v>
      </c>
      <c r="AO29" s="95">
        <v>116</v>
      </c>
      <c r="AP29" s="95">
        <v>112</v>
      </c>
      <c r="AQ29" s="95">
        <v>113</v>
      </c>
      <c r="AR29" s="96">
        <f t="shared" si="2"/>
        <v>1</v>
      </c>
    </row>
    <row r="30" spans="1:44" ht="33.950000000000003" customHeight="1" x14ac:dyDescent="0.25">
      <c r="A30" s="49">
        <v>28</v>
      </c>
      <c r="B30" s="90" t="s">
        <v>140</v>
      </c>
      <c r="C30" s="91">
        <v>95.77</v>
      </c>
      <c r="D30" s="92">
        <f>'ДОО (2 пол 2020)'!K34</f>
        <v>95.38</v>
      </c>
      <c r="E30" s="92">
        <v>98.77</v>
      </c>
      <c r="F30" s="92">
        <v>98.65</v>
      </c>
      <c r="G30" s="92">
        <v>97.86</v>
      </c>
      <c r="H30" s="93">
        <f t="shared" si="3"/>
        <v>-0.79000000000000625</v>
      </c>
      <c r="I30" s="91">
        <v>95.87</v>
      </c>
      <c r="J30" s="92">
        <f>'ДОО (2 пол 2020)'!O34</f>
        <v>94.48</v>
      </c>
      <c r="K30" s="92">
        <v>98.15</v>
      </c>
      <c r="L30" s="92">
        <v>98.45</v>
      </c>
      <c r="M30" s="92">
        <v>97.76</v>
      </c>
      <c r="N30" s="93">
        <f t="shared" si="4"/>
        <v>-0.68999999999999773</v>
      </c>
      <c r="O30" s="91">
        <v>92.88</v>
      </c>
      <c r="P30" s="92">
        <f>'ДОО (2 пол 2020)'!T34</f>
        <v>93.84</v>
      </c>
      <c r="Q30" s="92">
        <v>97.33</v>
      </c>
      <c r="R30" s="92">
        <v>97.54</v>
      </c>
      <c r="S30" s="92">
        <v>97.58</v>
      </c>
      <c r="T30" s="93">
        <v>0.1</v>
      </c>
      <c r="U30" s="91">
        <v>97.38</v>
      </c>
      <c r="V30" s="92">
        <f>'ДОО (2 пол 2020)'!Y34</f>
        <v>95.8</v>
      </c>
      <c r="W30" s="92">
        <v>98.46</v>
      </c>
      <c r="X30" s="92">
        <v>98.33</v>
      </c>
      <c r="Y30" s="92">
        <v>98.22</v>
      </c>
      <c r="Z30" s="93">
        <f t="shared" si="0"/>
        <v>-0.10999999999999943</v>
      </c>
      <c r="AA30" s="91">
        <v>95.63</v>
      </c>
      <c r="AB30" s="92">
        <f>'ДОО (2 пол 2020)'!AD34</f>
        <v>95.2</v>
      </c>
      <c r="AC30" s="92">
        <v>98.87</v>
      </c>
      <c r="AD30" s="92">
        <v>98.57</v>
      </c>
      <c r="AE30" s="92">
        <v>97.86</v>
      </c>
      <c r="AF30" s="93">
        <f>AE30-AD30</f>
        <v>-0.70999999999999375</v>
      </c>
      <c r="AG30" s="91">
        <v>95.48</v>
      </c>
      <c r="AH30" s="92">
        <f>'ДОО (2 пол 2020)'!AF34</f>
        <v>94.97</v>
      </c>
      <c r="AI30" s="92">
        <v>98.32</v>
      </c>
      <c r="AJ30" s="92">
        <v>98.3</v>
      </c>
      <c r="AK30" s="92">
        <v>97.86</v>
      </c>
      <c r="AL30" s="93">
        <f t="shared" si="6"/>
        <v>-0.43999999999999773</v>
      </c>
      <c r="AM30" s="94">
        <v>124</v>
      </c>
      <c r="AN30" s="95">
        <f>'ДОО (2 пол 2020)'!AG34</f>
        <v>111</v>
      </c>
      <c r="AO30" s="95">
        <v>81</v>
      </c>
      <c r="AP30" s="95">
        <v>105</v>
      </c>
      <c r="AQ30" s="95">
        <v>117</v>
      </c>
      <c r="AR30" s="96">
        <f t="shared" si="2"/>
        <v>12</v>
      </c>
    </row>
    <row r="31" spans="1:44" ht="33.950000000000003" customHeight="1" x14ac:dyDescent="0.25">
      <c r="A31" s="49">
        <v>29</v>
      </c>
      <c r="B31" s="90" t="s">
        <v>51</v>
      </c>
      <c r="C31" s="91">
        <v>97.85</v>
      </c>
      <c r="D31" s="92">
        <f>'ДОО (2 пол 2020)'!K35</f>
        <v>96.98</v>
      </c>
      <c r="E31" s="92">
        <v>95.83</v>
      </c>
      <c r="F31" s="92">
        <v>95.62</v>
      </c>
      <c r="G31" s="92">
        <v>95.76</v>
      </c>
      <c r="H31" s="93">
        <v>0.2</v>
      </c>
      <c r="I31" s="91">
        <v>97.31</v>
      </c>
      <c r="J31" s="92">
        <f>'ДОО (2 пол 2020)'!O35</f>
        <v>95.35</v>
      </c>
      <c r="K31" s="92">
        <v>95.45</v>
      </c>
      <c r="L31" s="92">
        <v>93.38</v>
      </c>
      <c r="M31" s="92">
        <v>93.58</v>
      </c>
      <c r="N31" s="93">
        <f t="shared" si="4"/>
        <v>0.20000000000000284</v>
      </c>
      <c r="O31" s="91">
        <v>95.13</v>
      </c>
      <c r="P31" s="92">
        <f>'ДОО (2 пол 2020)'!T35</f>
        <v>91.49</v>
      </c>
      <c r="Q31" s="92">
        <v>88.13</v>
      </c>
      <c r="R31" s="92">
        <v>89.98</v>
      </c>
      <c r="S31" s="92">
        <v>89.75</v>
      </c>
      <c r="T31" s="93">
        <f t="shared" si="5"/>
        <v>-0.23000000000000398</v>
      </c>
      <c r="U31" s="91">
        <v>98.27</v>
      </c>
      <c r="V31" s="92">
        <f>'ДОО (2 пол 2020)'!Y35</f>
        <v>97.87</v>
      </c>
      <c r="W31" s="92">
        <v>97.22</v>
      </c>
      <c r="X31" s="92">
        <v>96.27</v>
      </c>
      <c r="Y31" s="92">
        <v>96.76</v>
      </c>
      <c r="Z31" s="93">
        <f t="shared" si="0"/>
        <v>0.49000000000000909</v>
      </c>
      <c r="AA31" s="91">
        <v>98.53</v>
      </c>
      <c r="AB31" s="92">
        <f>'ДОО (2 пол 2020)'!AD35</f>
        <v>96.16</v>
      </c>
      <c r="AC31" s="92">
        <v>96.21</v>
      </c>
      <c r="AD31" s="92">
        <v>94.51</v>
      </c>
      <c r="AE31" s="92">
        <v>95.21</v>
      </c>
      <c r="AF31" s="93">
        <f t="shared" si="1"/>
        <v>0.69999999999998863</v>
      </c>
      <c r="AG31" s="91">
        <v>97.42</v>
      </c>
      <c r="AH31" s="92">
        <f>'ДОО (2 пол 2020)'!AF35</f>
        <v>95.59</v>
      </c>
      <c r="AI31" s="92">
        <v>94.51</v>
      </c>
      <c r="AJ31" s="92">
        <v>93.99</v>
      </c>
      <c r="AK31" s="92">
        <v>94.26</v>
      </c>
      <c r="AL31" s="93">
        <f t="shared" si="6"/>
        <v>0.27000000000001023</v>
      </c>
      <c r="AM31" s="94">
        <v>130</v>
      </c>
      <c r="AN31" s="95">
        <f>'ДОО (2 пол 2020)'!AG35</f>
        <v>239</v>
      </c>
      <c r="AO31" s="95">
        <v>33</v>
      </c>
      <c r="AP31" s="95">
        <v>217</v>
      </c>
      <c r="AQ31" s="95">
        <v>226</v>
      </c>
      <c r="AR31" s="96">
        <f t="shared" si="2"/>
        <v>9</v>
      </c>
    </row>
    <row r="32" spans="1:44" ht="33.950000000000003" customHeight="1" x14ac:dyDescent="0.25">
      <c r="A32" s="49">
        <v>30</v>
      </c>
      <c r="B32" s="90" t="s">
        <v>52</v>
      </c>
      <c r="C32" s="91">
        <v>97.36</v>
      </c>
      <c r="D32" s="92">
        <f>'ДОО (2 пол 2020)'!K36</f>
        <v>98.04</v>
      </c>
      <c r="E32" s="92">
        <v>99.05</v>
      </c>
      <c r="F32" s="92">
        <v>98.37</v>
      </c>
      <c r="G32" s="92">
        <v>96.16</v>
      </c>
      <c r="H32" s="93">
        <f t="shared" si="3"/>
        <v>-2.210000000000008</v>
      </c>
      <c r="I32" s="91">
        <v>96.09</v>
      </c>
      <c r="J32" s="92">
        <f>'ДОО (2 пол 2020)'!O36</f>
        <v>97.21</v>
      </c>
      <c r="K32" s="92">
        <v>98.45</v>
      </c>
      <c r="L32" s="92">
        <v>97.02</v>
      </c>
      <c r="M32" s="92">
        <v>94.48</v>
      </c>
      <c r="N32" s="93">
        <f t="shared" si="4"/>
        <v>-2.539999999999992</v>
      </c>
      <c r="O32" s="91">
        <v>94.73</v>
      </c>
      <c r="P32" s="92">
        <f>'ДОО (2 пол 2020)'!T36</f>
        <v>96.86</v>
      </c>
      <c r="Q32" s="92">
        <v>98.33</v>
      </c>
      <c r="R32" s="92">
        <v>96.54</v>
      </c>
      <c r="S32" s="92">
        <v>94.19</v>
      </c>
      <c r="T32" s="93">
        <v>-2.2999999999999998</v>
      </c>
      <c r="U32" s="91">
        <v>98.5</v>
      </c>
      <c r="V32" s="92">
        <f>'ДОО (2 пол 2020)'!Y36</f>
        <v>98.65</v>
      </c>
      <c r="W32" s="92">
        <v>99.44</v>
      </c>
      <c r="X32" s="92">
        <v>98.91</v>
      </c>
      <c r="Y32" s="92">
        <v>97.03</v>
      </c>
      <c r="Z32" s="93">
        <f t="shared" si="0"/>
        <v>-1.8799999999999955</v>
      </c>
      <c r="AA32" s="91">
        <v>98.11</v>
      </c>
      <c r="AB32" s="92">
        <f>'ДОО (2 пол 2020)'!AD36</f>
        <v>97.95</v>
      </c>
      <c r="AC32" s="92">
        <v>98.81</v>
      </c>
      <c r="AD32" s="92">
        <v>97.5</v>
      </c>
      <c r="AE32" s="92">
        <v>96.06</v>
      </c>
      <c r="AF32" s="93">
        <f t="shared" si="1"/>
        <v>-1.4399999999999977</v>
      </c>
      <c r="AG32" s="91">
        <v>97.02</v>
      </c>
      <c r="AH32" s="92">
        <f>'ДОО (2 пол 2020)'!AF36</f>
        <v>97.78</v>
      </c>
      <c r="AI32" s="92">
        <v>98.84</v>
      </c>
      <c r="AJ32" s="92">
        <v>97.71</v>
      </c>
      <c r="AK32" s="92">
        <v>95.66</v>
      </c>
      <c r="AL32" s="93">
        <v>-2</v>
      </c>
      <c r="AM32" s="94">
        <v>128</v>
      </c>
      <c r="AN32" s="95">
        <f>'ДОО (2 пол 2020)'!AG36</f>
        <v>130</v>
      </c>
      <c r="AO32" s="95">
        <v>105</v>
      </c>
      <c r="AP32" s="95">
        <v>130</v>
      </c>
      <c r="AQ32" s="95">
        <v>129</v>
      </c>
      <c r="AR32" s="96">
        <f t="shared" si="2"/>
        <v>-1</v>
      </c>
    </row>
    <row r="33" spans="1:44" ht="33.950000000000003" customHeight="1" x14ac:dyDescent="0.25">
      <c r="A33" s="49">
        <v>31</v>
      </c>
      <c r="B33" s="90" t="s">
        <v>65</v>
      </c>
      <c r="C33" s="91">
        <v>99.57</v>
      </c>
      <c r="D33" s="92">
        <f>'ДОО (2 пол 2020)'!K38</f>
        <v>98.7</v>
      </c>
      <c r="E33" s="92">
        <v>99.93</v>
      </c>
      <c r="F33" s="92">
        <v>98.47</v>
      </c>
      <c r="G33" s="92">
        <v>98.93</v>
      </c>
      <c r="H33" s="93">
        <v>0.4</v>
      </c>
      <c r="I33" s="91">
        <v>99.65</v>
      </c>
      <c r="J33" s="92">
        <f>'ДОО (2 пол 2020)'!O38</f>
        <v>98.16</v>
      </c>
      <c r="K33" s="92">
        <v>100</v>
      </c>
      <c r="L33" s="92">
        <v>98.71</v>
      </c>
      <c r="M33" s="92">
        <v>99.29</v>
      </c>
      <c r="N33" s="93">
        <f t="shared" si="4"/>
        <v>0.58000000000001251</v>
      </c>
      <c r="O33" s="91">
        <v>99.38</v>
      </c>
      <c r="P33" s="92">
        <f>'ДОО (2 пол 2020)'!T38</f>
        <v>98.36</v>
      </c>
      <c r="Q33" s="92">
        <v>100</v>
      </c>
      <c r="R33" s="92">
        <v>98.77</v>
      </c>
      <c r="S33" s="92">
        <v>98.81</v>
      </c>
      <c r="T33" s="93">
        <f t="shared" si="5"/>
        <v>4.0000000000006253E-2</v>
      </c>
      <c r="U33" s="91">
        <v>99.84</v>
      </c>
      <c r="V33" s="92">
        <f>'ДОО (2 пол 2020)'!Y38</f>
        <v>98.7</v>
      </c>
      <c r="W33" s="92">
        <v>100</v>
      </c>
      <c r="X33" s="92">
        <v>98.9</v>
      </c>
      <c r="Y33" s="92">
        <v>98.81</v>
      </c>
      <c r="Z33" s="93">
        <f t="shared" si="0"/>
        <v>-9.0000000000003411E-2</v>
      </c>
      <c r="AA33" s="91">
        <v>100</v>
      </c>
      <c r="AB33" s="92">
        <f>'ДОО (2 пол 2020)'!AD38</f>
        <v>98.02</v>
      </c>
      <c r="AC33" s="92">
        <v>99.86</v>
      </c>
      <c r="AD33" s="92">
        <v>98.77</v>
      </c>
      <c r="AE33" s="92">
        <v>99.05</v>
      </c>
      <c r="AF33" s="93">
        <f t="shared" si="1"/>
        <v>0.28000000000000114</v>
      </c>
      <c r="AG33" s="91">
        <v>99.69</v>
      </c>
      <c r="AH33" s="92">
        <f>'ДОО (2 пол 2020)'!AF38</f>
        <v>98.4</v>
      </c>
      <c r="AI33" s="92">
        <v>99.95</v>
      </c>
      <c r="AJ33" s="92">
        <v>98.73</v>
      </c>
      <c r="AK33" s="92">
        <v>98.95</v>
      </c>
      <c r="AL33" s="93">
        <v>0.3</v>
      </c>
      <c r="AM33" s="94">
        <v>107</v>
      </c>
      <c r="AN33" s="95">
        <f>'ДОО (2 пол 2020)'!AG38</f>
        <v>122</v>
      </c>
      <c r="AO33" s="95">
        <v>59</v>
      </c>
      <c r="AP33" s="95">
        <v>68</v>
      </c>
      <c r="AQ33" s="95">
        <v>35</v>
      </c>
      <c r="AR33" s="96">
        <f t="shared" si="2"/>
        <v>-33</v>
      </c>
    </row>
    <row r="34" spans="1:44" ht="33.950000000000003" customHeight="1" x14ac:dyDescent="0.25">
      <c r="A34" s="49">
        <v>32</v>
      </c>
      <c r="B34" s="90" t="s">
        <v>54</v>
      </c>
      <c r="C34" s="91">
        <v>99.18</v>
      </c>
      <c r="D34" s="92">
        <f>'ДОО (2 пол 2020)'!K39</f>
        <v>96.72</v>
      </c>
      <c r="E34" s="92">
        <v>95.54</v>
      </c>
      <c r="F34" s="92">
        <v>97.8</v>
      </c>
      <c r="G34" s="92">
        <v>97.37</v>
      </c>
      <c r="H34" s="93">
        <f t="shared" si="3"/>
        <v>-0.42999999999999261</v>
      </c>
      <c r="I34" s="91">
        <v>99</v>
      </c>
      <c r="J34" s="92">
        <f>'ДОО (2 пол 2020)'!O39</f>
        <v>96.36</v>
      </c>
      <c r="K34" s="92">
        <v>95.54</v>
      </c>
      <c r="L34" s="92">
        <v>97.63</v>
      </c>
      <c r="M34" s="92">
        <v>97.92</v>
      </c>
      <c r="N34" s="93">
        <f t="shared" si="4"/>
        <v>0.29000000000000625</v>
      </c>
      <c r="O34" s="91">
        <v>98.72</v>
      </c>
      <c r="P34" s="92">
        <f>'ДОО (2 пол 2020)'!T39</f>
        <v>95.34</v>
      </c>
      <c r="Q34" s="92">
        <v>94.97</v>
      </c>
      <c r="R34" s="92">
        <v>96.68</v>
      </c>
      <c r="S34" s="92">
        <v>96.5</v>
      </c>
      <c r="T34" s="93">
        <f t="shared" si="5"/>
        <v>-0.18000000000000682</v>
      </c>
      <c r="U34" s="91">
        <v>99.21</v>
      </c>
      <c r="V34" s="92">
        <f>'ДОО (2 пол 2020)'!Y39</f>
        <v>96.72</v>
      </c>
      <c r="W34" s="92">
        <v>97.19</v>
      </c>
      <c r="X34" s="92">
        <v>98.07</v>
      </c>
      <c r="Y34" s="92">
        <v>97.75</v>
      </c>
      <c r="Z34" s="93">
        <f t="shared" si="0"/>
        <v>-0.31999999999999318</v>
      </c>
      <c r="AA34" s="91">
        <v>99.09</v>
      </c>
      <c r="AB34" s="92">
        <f>'ДОО (2 пол 2020)'!AD39</f>
        <v>96.92</v>
      </c>
      <c r="AC34" s="92">
        <v>96.53</v>
      </c>
      <c r="AD34" s="92">
        <v>97.72</v>
      </c>
      <c r="AE34" s="92">
        <v>97.46</v>
      </c>
      <c r="AF34" s="93">
        <v>-0.2</v>
      </c>
      <c r="AG34" s="91">
        <v>99.04</v>
      </c>
      <c r="AH34" s="92">
        <f>'ДОО (2 пол 2020)'!AF39</f>
        <v>96.41</v>
      </c>
      <c r="AI34" s="92">
        <v>95.99</v>
      </c>
      <c r="AJ34" s="92">
        <v>97.58</v>
      </c>
      <c r="AK34" s="92">
        <v>97.36</v>
      </c>
      <c r="AL34" s="93">
        <f t="shared" si="6"/>
        <v>-0.21999999999999886</v>
      </c>
      <c r="AM34" s="94">
        <v>137</v>
      </c>
      <c r="AN34" s="95">
        <f>'ДОО (2 пол 2020)'!AG39</f>
        <v>127</v>
      </c>
      <c r="AO34" s="95">
        <v>101</v>
      </c>
      <c r="AP34" s="95">
        <v>216</v>
      </c>
      <c r="AQ34" s="95">
        <v>174</v>
      </c>
      <c r="AR34" s="96">
        <f t="shared" si="2"/>
        <v>-42</v>
      </c>
    </row>
    <row r="35" spans="1:44" ht="33.950000000000003" customHeight="1" x14ac:dyDescent="0.25">
      <c r="A35" s="49">
        <v>33</v>
      </c>
      <c r="B35" s="90" t="s">
        <v>56</v>
      </c>
      <c r="C35" s="91">
        <v>99.5</v>
      </c>
      <c r="D35" s="92">
        <f>'ДОО (2 пол 2020)'!K41</f>
        <v>94.93</v>
      </c>
      <c r="E35" s="92">
        <v>94.57</v>
      </c>
      <c r="F35" s="92">
        <v>95.22</v>
      </c>
      <c r="G35" s="92">
        <v>97.56</v>
      </c>
      <c r="H35" s="93">
        <v>2.4</v>
      </c>
      <c r="I35" s="91">
        <v>99.56</v>
      </c>
      <c r="J35" s="92">
        <f>'ДОО (2 пол 2020)'!O41</f>
        <v>92.29</v>
      </c>
      <c r="K35" s="92">
        <v>94.77</v>
      </c>
      <c r="L35" s="92">
        <v>92.84</v>
      </c>
      <c r="M35" s="92">
        <v>97.56</v>
      </c>
      <c r="N35" s="93">
        <v>4.8</v>
      </c>
      <c r="O35" s="91">
        <v>98.18</v>
      </c>
      <c r="P35" s="92">
        <f>'ДОО (2 пол 2020)'!T41</f>
        <v>88.12</v>
      </c>
      <c r="Q35" s="92">
        <v>93.41</v>
      </c>
      <c r="R35" s="92">
        <v>90.18</v>
      </c>
      <c r="S35" s="92">
        <v>97.41</v>
      </c>
      <c r="T35" s="93">
        <f t="shared" si="5"/>
        <v>7.2299999999999898</v>
      </c>
      <c r="U35" s="91">
        <v>99.65</v>
      </c>
      <c r="V35" s="92">
        <f>'ДОО (2 пол 2020)'!Y41</f>
        <v>95.39</v>
      </c>
      <c r="W35" s="92">
        <v>96.32</v>
      </c>
      <c r="X35" s="92">
        <v>95.78</v>
      </c>
      <c r="Y35" s="92">
        <v>97.56</v>
      </c>
      <c r="Z35" s="93">
        <f t="shared" si="0"/>
        <v>1.7800000000000011</v>
      </c>
      <c r="AA35" s="91">
        <v>99</v>
      </c>
      <c r="AB35" s="92">
        <f>'ДОО (2 пол 2020)'!AD41</f>
        <v>93.55</v>
      </c>
      <c r="AC35" s="92">
        <v>95.93</v>
      </c>
      <c r="AD35" s="92">
        <v>94.63</v>
      </c>
      <c r="AE35" s="92">
        <v>97.46</v>
      </c>
      <c r="AF35" s="93">
        <v>2.9</v>
      </c>
      <c r="AG35" s="91">
        <v>99.15</v>
      </c>
      <c r="AH35" s="92">
        <f>'ДОО (2 пол 2020)'!AF41</f>
        <v>92.9</v>
      </c>
      <c r="AI35" s="92">
        <v>95.02</v>
      </c>
      <c r="AJ35" s="92">
        <v>93.8</v>
      </c>
      <c r="AK35" s="92">
        <v>97.51</v>
      </c>
      <c r="AL35" s="93">
        <f t="shared" si="6"/>
        <v>3.710000000000008</v>
      </c>
      <c r="AM35" s="94">
        <v>142</v>
      </c>
      <c r="AN35" s="95">
        <f>'ДОО (2 пол 2020)'!AG41</f>
        <v>235</v>
      </c>
      <c r="AO35" s="95">
        <v>43</v>
      </c>
      <c r="AP35" s="95">
        <v>253</v>
      </c>
      <c r="AQ35" s="95">
        <v>164</v>
      </c>
      <c r="AR35" s="96">
        <f t="shared" si="2"/>
        <v>-89</v>
      </c>
    </row>
    <row r="36" spans="1:44" ht="33.950000000000003" customHeight="1" thickBot="1" x14ac:dyDescent="0.3">
      <c r="A36" s="49">
        <v>34</v>
      </c>
      <c r="B36" s="97" t="s">
        <v>57</v>
      </c>
      <c r="C36" s="98">
        <v>98.03</v>
      </c>
      <c r="D36" s="99">
        <f>'ДОО (2 пол 2020)'!K42</f>
        <v>97.63</v>
      </c>
      <c r="E36" s="92">
        <v>97.71</v>
      </c>
      <c r="F36" s="92">
        <v>99.28</v>
      </c>
      <c r="G36" s="92">
        <v>97.27</v>
      </c>
      <c r="H36" s="93">
        <f t="shared" si="3"/>
        <v>-2.0100000000000051</v>
      </c>
      <c r="I36" s="98">
        <v>97.29</v>
      </c>
      <c r="J36" s="92">
        <f>'ДОО (2 пол 2020)'!O42</f>
        <v>97.06</v>
      </c>
      <c r="K36" s="92">
        <v>97.68</v>
      </c>
      <c r="L36" s="92">
        <v>98.57</v>
      </c>
      <c r="M36" s="92">
        <v>95.3</v>
      </c>
      <c r="N36" s="93">
        <f t="shared" si="4"/>
        <v>-3.269999999999996</v>
      </c>
      <c r="O36" s="98">
        <v>92.69</v>
      </c>
      <c r="P36" s="92">
        <f>'ДОО (2 пол 2020)'!T42</f>
        <v>93.08</v>
      </c>
      <c r="Q36" s="92">
        <v>94.17</v>
      </c>
      <c r="R36" s="92">
        <v>98.63</v>
      </c>
      <c r="S36" s="92">
        <v>93.17</v>
      </c>
      <c r="T36" s="93">
        <v>-5.4</v>
      </c>
      <c r="U36" s="98">
        <v>98.74</v>
      </c>
      <c r="V36" s="92">
        <f>'ДОО (2 пол 2020)'!Y42</f>
        <v>98.58</v>
      </c>
      <c r="W36" s="92">
        <v>99.26</v>
      </c>
      <c r="X36" s="92">
        <v>98.84</v>
      </c>
      <c r="Y36" s="92">
        <v>97.99</v>
      </c>
      <c r="Z36" s="93">
        <v>-0.8</v>
      </c>
      <c r="AA36" s="98">
        <v>98.27</v>
      </c>
      <c r="AB36" s="92">
        <f>'ДОО (2 пол 2020)'!AD42</f>
        <v>98.69</v>
      </c>
      <c r="AC36" s="92">
        <v>98.3</v>
      </c>
      <c r="AD36" s="92">
        <v>98.91</v>
      </c>
      <c r="AE36" s="92">
        <v>96.87</v>
      </c>
      <c r="AF36" s="93">
        <f t="shared" si="1"/>
        <v>-2.039999999999992</v>
      </c>
      <c r="AG36" s="98">
        <v>96.98</v>
      </c>
      <c r="AH36" s="99">
        <f>'ДОО (2 пол 2020)'!AF42</f>
        <v>97.01</v>
      </c>
      <c r="AI36" s="92">
        <v>97.41</v>
      </c>
      <c r="AJ36" s="92">
        <v>98.87</v>
      </c>
      <c r="AK36" s="92">
        <v>96.18</v>
      </c>
      <c r="AL36" s="93">
        <f t="shared" si="6"/>
        <v>-2.6899999999999977</v>
      </c>
      <c r="AM36" s="100">
        <v>106</v>
      </c>
      <c r="AN36" s="95">
        <f>'ДОО (2 пол 2020)'!AG42</f>
        <v>153</v>
      </c>
      <c r="AO36" s="95">
        <v>113</v>
      </c>
      <c r="AP36" s="95">
        <v>122</v>
      </c>
      <c r="AQ36" s="95">
        <v>133</v>
      </c>
      <c r="AR36" s="96">
        <f t="shared" si="2"/>
        <v>11</v>
      </c>
    </row>
    <row r="37" spans="1:44" ht="23.25" customHeight="1" thickBot="1" x14ac:dyDescent="0.3">
      <c r="A37" s="127" t="s">
        <v>141</v>
      </c>
      <c r="B37" s="128"/>
      <c r="C37" s="102">
        <f>AVERAGE(C3:C36)</f>
        <v>97.727941176470608</v>
      </c>
      <c r="D37" s="102">
        <f>AVERAGE(D3:D36)</f>
        <v>97.923823529411749</v>
      </c>
      <c r="E37" s="102">
        <f>AVERAGE(E3:E36)</f>
        <v>98.081176470588233</v>
      </c>
      <c r="F37" s="102">
        <v>98.1</v>
      </c>
      <c r="G37" s="102">
        <f>AVERAGE(G3:G36)</f>
        <v>97.424705882352924</v>
      </c>
      <c r="H37" s="93">
        <f t="shared" si="3"/>
        <v>-0.67529411764706992</v>
      </c>
      <c r="I37" s="101">
        <f>AVERAGE(I3:I36)</f>
        <v>97.023529411764699</v>
      </c>
      <c r="J37" s="101">
        <f>AVERAGE(J3:J36)</f>
        <v>97.278823529411781</v>
      </c>
      <c r="K37" s="101">
        <f>AVERAGE(K3:K36)</f>
        <v>97.614705882352908</v>
      </c>
      <c r="L37" s="101">
        <v>97.6</v>
      </c>
      <c r="M37" s="101">
        <f>AVERAGE(M3:M36)</f>
        <v>96.96529411764709</v>
      </c>
      <c r="N37" s="93">
        <f t="shared" si="4"/>
        <v>-0.63470588235290393</v>
      </c>
      <c r="O37" s="101">
        <f>AVERAGE(O3:O36)</f>
        <v>94.836764705882374</v>
      </c>
      <c r="P37" s="101">
        <f>AVERAGE(P3:P36)</f>
        <v>95.869705882352932</v>
      </c>
      <c r="Q37" s="101">
        <f>AVERAGE(Q3:Q36)</f>
        <v>96.35499999999999</v>
      </c>
      <c r="R37" s="101">
        <v>96.4</v>
      </c>
      <c r="S37" s="101">
        <f>AVERAGE(S3:S36)</f>
        <v>96.085882352941184</v>
      </c>
      <c r="T37" s="93">
        <f>S37-R37</f>
        <v>-0.31411764705882206</v>
      </c>
      <c r="U37" s="101">
        <f>AVERAGE(U3:U36)</f>
        <v>98.238529411764716</v>
      </c>
      <c r="V37" s="101">
        <f>AVERAGE(V3:V36)</f>
        <v>98.213235294117638</v>
      </c>
      <c r="W37" s="101">
        <f>AVERAGE(W3:W36)</f>
        <v>98.493529411764726</v>
      </c>
      <c r="X37" s="101">
        <v>98.4</v>
      </c>
      <c r="Y37" s="101">
        <f>AVERAGE(Y3:Y36)</f>
        <v>97.70764705882354</v>
      </c>
      <c r="Z37" s="93">
        <f t="shared" si="0"/>
        <v>-0.69235294117646617</v>
      </c>
      <c r="AA37" s="101">
        <f>AVERAGE(AA3:AA36)</f>
        <v>97.761470588235312</v>
      </c>
      <c r="AB37" s="101">
        <f>AVERAGE(AB3:AB36)</f>
        <v>97.856470588235283</v>
      </c>
      <c r="AC37" s="101">
        <f>AVERAGE(AC3:AC36)</f>
        <v>98.100294117647053</v>
      </c>
      <c r="AD37" s="101">
        <v>98</v>
      </c>
      <c r="AE37" s="101">
        <f>AVERAGE(AE3:AE36)</f>
        <v>97.384117647058815</v>
      </c>
      <c r="AF37" s="93">
        <f t="shared" si="1"/>
        <v>-0.61588235294118476</v>
      </c>
      <c r="AG37" s="101">
        <f>AVERAGE(AG3:AG36)</f>
        <v>97.124411764705883</v>
      </c>
      <c r="AH37" s="101">
        <f>AVERAGE(AH3:AH36)</f>
        <v>97.438823529411749</v>
      </c>
      <c r="AI37" s="101">
        <f>AVERAGE(AI3:AI36)</f>
        <v>97.737352941176482</v>
      </c>
      <c r="AJ37" s="101">
        <v>97.7</v>
      </c>
      <c r="AK37" s="101">
        <f>AVERAGE(AK3:AK36)</f>
        <v>97.124705882352941</v>
      </c>
      <c r="AL37" s="93">
        <f t="shared" si="6"/>
        <v>-0.5752941176470614</v>
      </c>
      <c r="AM37" s="103">
        <f>SUM(AM3:AM36)</f>
        <v>5122</v>
      </c>
      <c r="AN37" s="103">
        <f t="shared" ref="AN37" si="7">SUM(AN3:AN36)</f>
        <v>7261</v>
      </c>
      <c r="AO37" s="103">
        <f>SUM(AO3:AO36)</f>
        <v>3582</v>
      </c>
      <c r="AP37" s="103">
        <v>8490</v>
      </c>
      <c r="AQ37" s="103">
        <f>SUM(AQ3:AQ36)</f>
        <v>6795</v>
      </c>
      <c r="AR37" s="96">
        <f>AQ37-AP37</f>
        <v>-1695</v>
      </c>
    </row>
    <row r="38" spans="1:44" ht="57" customHeight="1" x14ac:dyDescent="0.25"/>
  </sheetData>
  <mergeCells count="10">
    <mergeCell ref="AA1:AF1"/>
    <mergeCell ref="AG1:AL1"/>
    <mergeCell ref="AM1:AR1"/>
    <mergeCell ref="A37:B37"/>
    <mergeCell ref="A1:A2"/>
    <mergeCell ref="B1:B2"/>
    <mergeCell ref="C1:H1"/>
    <mergeCell ref="I1:N1"/>
    <mergeCell ref="O1:T1"/>
    <mergeCell ref="U1:Z1"/>
  </mergeCells>
  <conditionalFormatting sqref="H3:H36 N3:N36 T3:T37 Z3:Z37 AF3:AF37 AL3:AL37 AR3:AR37">
    <cfRule type="cellIs" dxfId="16" priority="19" operator="lessThan">
      <formula>0</formula>
    </cfRule>
  </conditionalFormatting>
  <conditionalFormatting sqref="N37">
    <cfRule type="cellIs" dxfId="15" priority="2" operator="lessThan">
      <formula>0</formula>
    </cfRule>
  </conditionalFormatting>
  <conditionalFormatting sqref="H37">
    <cfRule type="cellIs" dxfId="14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"/>
  <sheetViews>
    <sheetView zoomScaleNormal="100" workbookViewId="0">
      <pane xSplit="2" ySplit="2" topLeftCell="AH24" activePane="bottomRight" state="frozen"/>
      <selection pane="topRight" activeCell="C1" sqref="C1"/>
      <selection pane="bottomLeft" activeCell="A3" sqref="A3"/>
      <selection pane="bottomRight" activeCell="AK37" sqref="AK37"/>
    </sheetView>
  </sheetViews>
  <sheetFormatPr defaultRowHeight="15" x14ac:dyDescent="0.25"/>
  <cols>
    <col min="1" max="1" width="6.28515625" style="3" customWidth="1"/>
    <col min="2" max="2" width="26.140625" style="48" customWidth="1"/>
    <col min="3" max="4" width="18.28515625" style="31" customWidth="1"/>
    <col min="5" max="7" width="18.28515625" style="89" customWidth="1"/>
    <col min="8" max="10" width="18.28515625" style="31" customWidth="1"/>
    <col min="11" max="13" width="18.28515625" style="89" customWidth="1"/>
    <col min="14" max="40" width="18.28515625" style="31" customWidth="1"/>
    <col min="41" max="43" width="18.28515625" style="89" customWidth="1"/>
    <col min="44" max="44" width="18.28515625" style="31" customWidth="1"/>
    <col min="45" max="16384" width="9.140625" style="31"/>
  </cols>
  <sheetData>
    <row r="1" spans="1:44" ht="40.5" customHeight="1" thickTop="1" x14ac:dyDescent="0.25">
      <c r="A1" s="129" t="s">
        <v>116</v>
      </c>
      <c r="B1" s="137" t="s">
        <v>0</v>
      </c>
      <c r="C1" s="139" t="s">
        <v>103</v>
      </c>
      <c r="D1" s="140"/>
      <c r="E1" s="140"/>
      <c r="F1" s="140"/>
      <c r="G1" s="140"/>
      <c r="H1" s="140"/>
      <c r="I1" s="133" t="s">
        <v>104</v>
      </c>
      <c r="J1" s="134"/>
      <c r="K1" s="134"/>
      <c r="L1" s="134"/>
      <c r="M1" s="134"/>
      <c r="N1" s="135"/>
      <c r="O1" s="133" t="s">
        <v>105</v>
      </c>
      <c r="P1" s="134"/>
      <c r="Q1" s="134"/>
      <c r="R1" s="134"/>
      <c r="S1" s="134"/>
      <c r="T1" s="135"/>
      <c r="U1" s="133" t="s">
        <v>106</v>
      </c>
      <c r="V1" s="134"/>
      <c r="W1" s="134"/>
      <c r="X1" s="134"/>
      <c r="Y1" s="134"/>
      <c r="Z1" s="135"/>
      <c r="AA1" s="133" t="s">
        <v>107</v>
      </c>
      <c r="AB1" s="134"/>
      <c r="AC1" s="134"/>
      <c r="AD1" s="134"/>
      <c r="AE1" s="134"/>
      <c r="AF1" s="135"/>
      <c r="AG1" s="133" t="s">
        <v>109</v>
      </c>
      <c r="AH1" s="134"/>
      <c r="AI1" s="134"/>
      <c r="AJ1" s="134"/>
      <c r="AK1" s="134"/>
      <c r="AL1" s="135"/>
      <c r="AM1" s="133" t="s">
        <v>117</v>
      </c>
      <c r="AN1" s="134"/>
      <c r="AO1" s="134"/>
      <c r="AP1" s="134"/>
      <c r="AQ1" s="134"/>
      <c r="AR1" s="135"/>
    </row>
    <row r="2" spans="1:44" ht="22.5" customHeight="1" x14ac:dyDescent="0.25">
      <c r="A2" s="130"/>
      <c r="B2" s="138"/>
      <c r="C2" s="87" t="s">
        <v>118</v>
      </c>
      <c r="D2" s="87" t="s">
        <v>142</v>
      </c>
      <c r="E2" s="106" t="s">
        <v>153</v>
      </c>
      <c r="F2" s="112" t="s">
        <v>159</v>
      </c>
      <c r="G2" s="117" t="s">
        <v>161</v>
      </c>
      <c r="H2" s="88" t="s">
        <v>119</v>
      </c>
      <c r="I2" s="87" t="s">
        <v>118</v>
      </c>
      <c r="J2" s="87" t="s">
        <v>142</v>
      </c>
      <c r="K2" s="106" t="s">
        <v>153</v>
      </c>
      <c r="L2" s="112" t="s">
        <v>159</v>
      </c>
      <c r="M2" s="117" t="s">
        <v>161</v>
      </c>
      <c r="N2" s="88" t="s">
        <v>119</v>
      </c>
      <c r="O2" s="87" t="s">
        <v>118</v>
      </c>
      <c r="P2" s="87" t="s">
        <v>142</v>
      </c>
      <c r="Q2" s="87" t="s">
        <v>153</v>
      </c>
      <c r="R2" s="112" t="s">
        <v>159</v>
      </c>
      <c r="S2" s="117" t="s">
        <v>161</v>
      </c>
      <c r="T2" s="88" t="s">
        <v>119</v>
      </c>
      <c r="U2" s="87" t="s">
        <v>118</v>
      </c>
      <c r="V2" s="87" t="s">
        <v>142</v>
      </c>
      <c r="W2" s="87" t="s">
        <v>153</v>
      </c>
      <c r="X2" s="112" t="s">
        <v>159</v>
      </c>
      <c r="Y2" s="117" t="s">
        <v>161</v>
      </c>
      <c r="Z2" s="88" t="s">
        <v>119</v>
      </c>
      <c r="AA2" s="87" t="s">
        <v>118</v>
      </c>
      <c r="AB2" s="87" t="s">
        <v>142</v>
      </c>
      <c r="AC2" s="87" t="s">
        <v>153</v>
      </c>
      <c r="AD2" s="112" t="s">
        <v>159</v>
      </c>
      <c r="AE2" s="117" t="s">
        <v>161</v>
      </c>
      <c r="AF2" s="88" t="s">
        <v>119</v>
      </c>
      <c r="AG2" s="87" t="s">
        <v>118</v>
      </c>
      <c r="AH2" s="87" t="s">
        <v>142</v>
      </c>
      <c r="AI2" s="87" t="s">
        <v>153</v>
      </c>
      <c r="AJ2" s="112" t="s">
        <v>159</v>
      </c>
      <c r="AK2" s="117" t="s">
        <v>161</v>
      </c>
      <c r="AL2" s="88" t="s">
        <v>119</v>
      </c>
      <c r="AM2" s="87" t="s">
        <v>118</v>
      </c>
      <c r="AN2" s="87" t="s">
        <v>142</v>
      </c>
      <c r="AO2" s="106" t="s">
        <v>153</v>
      </c>
      <c r="AP2" s="112" t="s">
        <v>159</v>
      </c>
      <c r="AQ2" s="117" t="s">
        <v>161</v>
      </c>
      <c r="AR2" s="88" t="s">
        <v>119</v>
      </c>
    </row>
    <row r="3" spans="1:44" ht="34.5" customHeight="1" x14ac:dyDescent="0.25">
      <c r="A3" s="49">
        <v>1</v>
      </c>
      <c r="B3" s="111" t="s">
        <v>143</v>
      </c>
      <c r="C3" s="52">
        <v>94.12</v>
      </c>
      <c r="D3" s="53">
        <f>'ОО (2 пол 2020)'!K4</f>
        <v>93.84</v>
      </c>
      <c r="E3" s="92">
        <v>95</v>
      </c>
      <c r="F3" s="92">
        <v>96.86</v>
      </c>
      <c r="G3" s="92">
        <v>96.52</v>
      </c>
      <c r="H3" s="53">
        <v>-0.4</v>
      </c>
      <c r="I3" s="52">
        <v>92.48</v>
      </c>
      <c r="J3" s="53">
        <f>'ОО (2 пол 2020)'!O4</f>
        <v>92.25</v>
      </c>
      <c r="K3" s="92">
        <v>93.33</v>
      </c>
      <c r="L3" s="92">
        <v>95.79</v>
      </c>
      <c r="M3" s="92">
        <v>96.32</v>
      </c>
      <c r="N3" s="53">
        <f>M3-L3</f>
        <v>0.52999999999998693</v>
      </c>
      <c r="O3" s="52">
        <v>91.5</v>
      </c>
      <c r="P3" s="53">
        <f>'ОО (2 пол 2020)'!T4</f>
        <v>90.79</v>
      </c>
      <c r="Q3" s="53">
        <v>92.14</v>
      </c>
      <c r="R3" s="53">
        <v>94.64</v>
      </c>
      <c r="S3" s="53">
        <v>96.18</v>
      </c>
      <c r="T3" s="53">
        <v>1.6</v>
      </c>
      <c r="U3" s="52">
        <v>94.76</v>
      </c>
      <c r="V3" s="53">
        <f>'ОО (2 пол 2020)'!Y4</f>
        <v>93.84</v>
      </c>
      <c r="W3" s="53">
        <v>94.76</v>
      </c>
      <c r="X3" s="53">
        <v>97.69</v>
      </c>
      <c r="Y3" s="53">
        <v>97.35</v>
      </c>
      <c r="Z3" s="53">
        <f>Y3-X3</f>
        <v>-0.34000000000000341</v>
      </c>
      <c r="AA3" s="52">
        <v>94.03</v>
      </c>
      <c r="AB3" s="53">
        <f>'ОО (2 пол 2020)'!AD4</f>
        <v>92.9</v>
      </c>
      <c r="AC3" s="53">
        <v>93.97</v>
      </c>
      <c r="AD3" s="53">
        <v>96.62</v>
      </c>
      <c r="AE3" s="53">
        <v>97.25</v>
      </c>
      <c r="AF3" s="53">
        <v>0.7</v>
      </c>
      <c r="AG3" s="52">
        <v>93.44</v>
      </c>
      <c r="AH3" s="53">
        <f>'ОО (2 пол 2020)'!AF4</f>
        <v>92.76</v>
      </c>
      <c r="AI3" s="53">
        <v>93.88</v>
      </c>
      <c r="AJ3" s="53">
        <v>96.36</v>
      </c>
      <c r="AK3" s="53">
        <v>96.75</v>
      </c>
      <c r="AL3" s="53">
        <f>AK3-AJ3</f>
        <v>0.39000000000000057</v>
      </c>
      <c r="AM3" s="32">
        <v>148</v>
      </c>
      <c r="AN3" s="50">
        <f>'ОО (2 пол 2020)'!AG4</f>
        <v>142</v>
      </c>
      <c r="AO3" s="95">
        <v>105</v>
      </c>
      <c r="AP3" s="95">
        <v>101</v>
      </c>
      <c r="AQ3" s="95">
        <v>85</v>
      </c>
      <c r="AR3" s="77">
        <f>AQ3-AP3</f>
        <v>-16</v>
      </c>
    </row>
    <row r="4" spans="1:44" ht="33.950000000000003" customHeight="1" x14ac:dyDescent="0.25">
      <c r="A4" s="49">
        <v>2</v>
      </c>
      <c r="B4" s="111" t="s">
        <v>144</v>
      </c>
      <c r="C4" s="52">
        <v>86.85</v>
      </c>
      <c r="D4" s="53">
        <f>'ОО (2 пол 2020)'!K5</f>
        <v>87</v>
      </c>
      <c r="E4" s="92">
        <v>88.17</v>
      </c>
      <c r="F4" s="92">
        <v>88.64</v>
      </c>
      <c r="G4" s="92">
        <v>92.44</v>
      </c>
      <c r="H4" s="53">
        <f t="shared" ref="H4:H37" si="0">G4-F4</f>
        <v>3.7999999999999972</v>
      </c>
      <c r="I4" s="52">
        <v>85.23</v>
      </c>
      <c r="J4" s="53">
        <f>'ОО (2 пол 2020)'!O5</f>
        <v>85.37</v>
      </c>
      <c r="K4" s="92">
        <v>85.3</v>
      </c>
      <c r="L4" s="92">
        <v>85.29</v>
      </c>
      <c r="M4" s="92">
        <v>90.47</v>
      </c>
      <c r="N4" s="53">
        <f t="shared" ref="N4:N37" si="1">M4-L4</f>
        <v>5.1799999999999926</v>
      </c>
      <c r="O4" s="52">
        <v>80.16</v>
      </c>
      <c r="P4" s="53">
        <f>'ОО (2 пол 2020)'!T5</f>
        <v>82.9</v>
      </c>
      <c r="Q4" s="53">
        <v>83.93</v>
      </c>
      <c r="R4" s="53">
        <v>85.02</v>
      </c>
      <c r="S4" s="53">
        <v>89.34</v>
      </c>
      <c r="T4" s="53">
        <f t="shared" ref="T4:T35" si="2">S4-R4</f>
        <v>4.3200000000000074</v>
      </c>
      <c r="U4" s="52">
        <v>88.97</v>
      </c>
      <c r="V4" s="53">
        <f>'ОО (2 пол 2020)'!Y5</f>
        <v>88.35</v>
      </c>
      <c r="W4" s="53">
        <v>89.37</v>
      </c>
      <c r="X4" s="53">
        <v>88.98</v>
      </c>
      <c r="Y4" s="53">
        <v>93.23</v>
      </c>
      <c r="Z4" s="53">
        <v>4.2</v>
      </c>
      <c r="AA4" s="52">
        <v>87.13</v>
      </c>
      <c r="AB4" s="53">
        <f>'ОО (2 пол 2020)'!AD5</f>
        <v>86.18</v>
      </c>
      <c r="AC4" s="53">
        <v>85.4</v>
      </c>
      <c r="AD4" s="53">
        <v>86.47</v>
      </c>
      <c r="AE4" s="53">
        <v>91.14</v>
      </c>
      <c r="AF4" s="53">
        <v>4.5999999999999996</v>
      </c>
      <c r="AG4" s="52">
        <v>85.7</v>
      </c>
      <c r="AH4" s="53">
        <f>'ОО (2 пол 2020)'!AF5</f>
        <v>86</v>
      </c>
      <c r="AI4" s="53">
        <v>86.51</v>
      </c>
      <c r="AJ4" s="53">
        <v>86.99</v>
      </c>
      <c r="AK4" s="53">
        <v>91.38</v>
      </c>
      <c r="AL4" s="53">
        <f t="shared" ref="AL4:AL37" si="3">AK4-AJ4</f>
        <v>4.3900000000000006</v>
      </c>
      <c r="AM4" s="32">
        <v>226</v>
      </c>
      <c r="AN4" s="50">
        <f>'ОО (2 пол 2020)'!AG5</f>
        <v>463</v>
      </c>
      <c r="AO4" s="95">
        <v>210</v>
      </c>
      <c r="AP4" s="95">
        <v>508</v>
      </c>
      <c r="AQ4" s="95">
        <v>627</v>
      </c>
      <c r="AR4" s="77">
        <f t="shared" ref="AR4:AR36" si="4">AQ4-AP4</f>
        <v>119</v>
      </c>
    </row>
    <row r="5" spans="1:44" ht="33.950000000000003" customHeight="1" x14ac:dyDescent="0.25">
      <c r="A5" s="49">
        <v>3</v>
      </c>
      <c r="B5" s="116" t="s">
        <v>92</v>
      </c>
      <c r="C5" s="52">
        <v>98.09</v>
      </c>
      <c r="D5" s="53">
        <f>'ОО (2 пол 2020)'!K6</f>
        <v>94.4</v>
      </c>
      <c r="E5" s="92">
        <v>91.18</v>
      </c>
      <c r="F5" s="92">
        <v>95.76</v>
      </c>
      <c r="G5" s="92">
        <v>95.6</v>
      </c>
      <c r="H5" s="53">
        <f t="shared" si="0"/>
        <v>-0.1600000000000108</v>
      </c>
      <c r="I5" s="52">
        <v>96.35</v>
      </c>
      <c r="J5" s="53">
        <f>'ОО (2 пол 2020)'!O6</f>
        <v>93</v>
      </c>
      <c r="K5" s="92">
        <v>90.7</v>
      </c>
      <c r="L5" s="92">
        <v>95.13</v>
      </c>
      <c r="M5" s="92">
        <v>94.29</v>
      </c>
      <c r="N5" s="53">
        <f t="shared" si="1"/>
        <v>-0.8399999999999892</v>
      </c>
      <c r="O5" s="52">
        <v>92.71</v>
      </c>
      <c r="P5" s="53">
        <f>'ОО (2 пол 2020)'!T6</f>
        <v>88.89</v>
      </c>
      <c r="Q5" s="53">
        <v>90.22</v>
      </c>
      <c r="R5" s="53">
        <v>95.06</v>
      </c>
      <c r="S5" s="53">
        <v>93.59</v>
      </c>
      <c r="T5" s="53">
        <f t="shared" si="2"/>
        <v>-1.4699999999999989</v>
      </c>
      <c r="U5" s="52">
        <v>98.61</v>
      </c>
      <c r="V5" s="53">
        <f>'ОО (2 пол 2020)'!Y6</f>
        <v>94.81</v>
      </c>
      <c r="W5" s="53">
        <v>91.87</v>
      </c>
      <c r="X5" s="53">
        <v>96.17</v>
      </c>
      <c r="Y5" s="53">
        <v>95.3</v>
      </c>
      <c r="Z5" s="53">
        <f t="shared" ref="Z5:Z37" si="5">Y5-X5</f>
        <v>-0.87000000000000455</v>
      </c>
      <c r="AA5" s="52">
        <v>97.31</v>
      </c>
      <c r="AB5" s="53">
        <f>'ОО (2 пол 2020)'!AD6</f>
        <v>92.91</v>
      </c>
      <c r="AC5" s="53">
        <v>91.32</v>
      </c>
      <c r="AD5" s="53">
        <v>96.17</v>
      </c>
      <c r="AE5" s="53">
        <v>93.63</v>
      </c>
      <c r="AF5" s="53">
        <v>-2.6</v>
      </c>
      <c r="AG5" s="52">
        <v>96.63</v>
      </c>
      <c r="AH5" s="53">
        <f>'ОО (2 пол 2020)'!AF6</f>
        <v>92.79</v>
      </c>
      <c r="AI5" s="53">
        <v>91.09</v>
      </c>
      <c r="AJ5" s="53">
        <v>95.69</v>
      </c>
      <c r="AK5" s="53">
        <v>94.5</v>
      </c>
      <c r="AL5" s="53">
        <f t="shared" si="3"/>
        <v>-1.1899999999999977</v>
      </c>
      <c r="AM5" s="32">
        <v>96</v>
      </c>
      <c r="AN5" s="50">
        <f>'ОО (2 пол 2020)'!AG6</f>
        <v>207</v>
      </c>
      <c r="AO5" s="95">
        <v>121</v>
      </c>
      <c r="AP5" s="95">
        <v>113</v>
      </c>
      <c r="AQ5" s="95">
        <v>195</v>
      </c>
      <c r="AR5" s="77">
        <f t="shared" si="4"/>
        <v>82</v>
      </c>
    </row>
    <row r="6" spans="1:44" ht="33.950000000000003" customHeight="1" x14ac:dyDescent="0.25">
      <c r="A6" s="49">
        <v>4</v>
      </c>
      <c r="B6" s="116" t="s">
        <v>96</v>
      </c>
      <c r="C6" s="52">
        <v>84.25</v>
      </c>
      <c r="D6" s="53">
        <f>'ОО (2 пол 2020)'!K7</f>
        <v>91.92</v>
      </c>
      <c r="E6" s="92">
        <v>91.66</v>
      </c>
      <c r="F6" s="92">
        <v>97.28</v>
      </c>
      <c r="G6" s="92">
        <v>96.61</v>
      </c>
      <c r="H6" s="53">
        <f t="shared" si="0"/>
        <v>-0.67000000000000171</v>
      </c>
      <c r="I6" s="52">
        <v>79.8</v>
      </c>
      <c r="J6" s="53">
        <f>'ОО (2 пол 2020)'!O7</f>
        <v>89.72</v>
      </c>
      <c r="K6" s="92">
        <v>89.94</v>
      </c>
      <c r="L6" s="92">
        <v>96.59</v>
      </c>
      <c r="M6" s="92">
        <v>95.42</v>
      </c>
      <c r="N6" s="53">
        <f t="shared" si="1"/>
        <v>-1.1700000000000017</v>
      </c>
      <c r="O6" s="52">
        <v>72.739999999999995</v>
      </c>
      <c r="P6" s="53">
        <f>'ОО (2 пол 2020)'!T7</f>
        <v>86.63</v>
      </c>
      <c r="Q6" s="53">
        <v>86.12</v>
      </c>
      <c r="R6" s="53">
        <v>95.84</v>
      </c>
      <c r="S6" s="53">
        <v>94.69</v>
      </c>
      <c r="T6" s="53">
        <v>-1.1000000000000001</v>
      </c>
      <c r="U6" s="52">
        <v>86.8</v>
      </c>
      <c r="V6" s="53">
        <f>'ОО (2 пол 2020)'!Y7</f>
        <v>92.58</v>
      </c>
      <c r="W6" s="53">
        <v>91.28</v>
      </c>
      <c r="X6" s="53">
        <v>97.3</v>
      </c>
      <c r="Y6" s="53">
        <v>96.63</v>
      </c>
      <c r="Z6" s="53">
        <f t="shared" si="5"/>
        <v>-0.67000000000000171</v>
      </c>
      <c r="AA6" s="52">
        <v>84.28</v>
      </c>
      <c r="AB6" s="53">
        <f>'ОО (2 пол 2020)'!AD7</f>
        <v>90.22</v>
      </c>
      <c r="AC6" s="53">
        <v>90.53</v>
      </c>
      <c r="AD6" s="53">
        <v>96.72</v>
      </c>
      <c r="AE6" s="53">
        <v>95.66</v>
      </c>
      <c r="AF6" s="53">
        <v>-1</v>
      </c>
      <c r="AG6" s="52">
        <v>81.7</v>
      </c>
      <c r="AH6" s="53">
        <f>'ОО (2 пол 2020)'!AF7</f>
        <v>90.25</v>
      </c>
      <c r="AI6" s="53">
        <v>89.9</v>
      </c>
      <c r="AJ6" s="53">
        <v>96.76</v>
      </c>
      <c r="AK6" s="53">
        <v>95.83</v>
      </c>
      <c r="AL6" s="53">
        <v>-1</v>
      </c>
      <c r="AM6" s="32">
        <v>380</v>
      </c>
      <c r="AN6" s="50">
        <f>'ОО (2 пол 2020)'!AG7</f>
        <v>563</v>
      </c>
      <c r="AO6" s="95">
        <v>559</v>
      </c>
      <c r="AP6" s="95">
        <v>609</v>
      </c>
      <c r="AQ6" s="95">
        <v>620</v>
      </c>
      <c r="AR6" s="77">
        <f t="shared" si="4"/>
        <v>11</v>
      </c>
    </row>
    <row r="7" spans="1:44" ht="33.950000000000003" customHeight="1" x14ac:dyDescent="0.25">
      <c r="A7" s="49">
        <v>5</v>
      </c>
      <c r="B7" s="116" t="s">
        <v>97</v>
      </c>
      <c r="C7" s="52">
        <v>85.97</v>
      </c>
      <c r="D7" s="53">
        <f>'ОО (2 пол 2020)'!K8</f>
        <v>89.78</v>
      </c>
      <c r="E7" s="92">
        <v>88.25</v>
      </c>
      <c r="F7" s="92">
        <v>91.43</v>
      </c>
      <c r="G7" s="92">
        <v>92.56</v>
      </c>
      <c r="H7" s="53">
        <v>1.2</v>
      </c>
      <c r="I7" s="52">
        <v>83.97</v>
      </c>
      <c r="J7" s="53">
        <f>'ОО (2 пол 2020)'!O8</f>
        <v>87.64</v>
      </c>
      <c r="K7" s="92">
        <v>84.7</v>
      </c>
      <c r="L7" s="92">
        <v>90.31</v>
      </c>
      <c r="M7" s="92">
        <v>90.05</v>
      </c>
      <c r="N7" s="53">
        <v>-0.2</v>
      </c>
      <c r="O7" s="52">
        <v>78.790000000000006</v>
      </c>
      <c r="P7" s="53">
        <f>'ОО (2 пол 2020)'!T8</f>
        <v>83.46</v>
      </c>
      <c r="Q7" s="53">
        <v>82.35</v>
      </c>
      <c r="R7" s="53">
        <v>88.74</v>
      </c>
      <c r="S7" s="53">
        <v>87.84</v>
      </c>
      <c r="T7" s="53">
        <f t="shared" si="2"/>
        <v>-0.89999999999999147</v>
      </c>
      <c r="U7" s="52">
        <v>87.87</v>
      </c>
      <c r="V7" s="53">
        <f>'ОО (2 пол 2020)'!Y8</f>
        <v>90.43</v>
      </c>
      <c r="W7" s="53">
        <v>87.58</v>
      </c>
      <c r="X7" s="53">
        <v>92.14</v>
      </c>
      <c r="Y7" s="53">
        <v>92.3</v>
      </c>
      <c r="Z7" s="53">
        <f t="shared" si="5"/>
        <v>0.15999999999999659</v>
      </c>
      <c r="AA7" s="52">
        <v>82.9</v>
      </c>
      <c r="AB7" s="53">
        <f>'ОО (2 пол 2020)'!AD8</f>
        <v>85.48</v>
      </c>
      <c r="AC7" s="53">
        <v>83.49</v>
      </c>
      <c r="AD7" s="53">
        <v>88.55</v>
      </c>
      <c r="AE7" s="53">
        <v>88.67</v>
      </c>
      <c r="AF7" s="53">
        <f t="shared" ref="AF7:AF36" si="6">AE7-AD7</f>
        <v>0.12000000000000455</v>
      </c>
      <c r="AG7" s="52">
        <v>83.9</v>
      </c>
      <c r="AH7" s="53">
        <f>'ОО (2 пол 2020)'!AF8</f>
        <v>87.34</v>
      </c>
      <c r="AI7" s="53">
        <v>85.31</v>
      </c>
      <c r="AJ7" s="53">
        <v>90.23</v>
      </c>
      <c r="AK7" s="53">
        <v>90.3</v>
      </c>
      <c r="AL7" s="53">
        <f t="shared" si="3"/>
        <v>6.9999999999993179E-2</v>
      </c>
      <c r="AM7" s="32">
        <v>457</v>
      </c>
      <c r="AN7" s="50">
        <f>'ОО (2 пол 2020)'!AG8</f>
        <v>458</v>
      </c>
      <c r="AO7" s="95">
        <v>161</v>
      </c>
      <c r="AP7" s="95">
        <v>262</v>
      </c>
      <c r="AQ7" s="95">
        <v>211</v>
      </c>
      <c r="AR7" s="77">
        <f t="shared" si="4"/>
        <v>-51</v>
      </c>
    </row>
    <row r="8" spans="1:44" ht="33.950000000000003" customHeight="1" x14ac:dyDescent="0.25">
      <c r="A8" s="49">
        <v>6</v>
      </c>
      <c r="B8" s="116" t="s">
        <v>98</v>
      </c>
      <c r="C8" s="52">
        <v>92.17</v>
      </c>
      <c r="D8" s="53">
        <f>'ОО (2 пол 2020)'!K9</f>
        <v>87.91</v>
      </c>
      <c r="E8" s="92">
        <v>87.7</v>
      </c>
      <c r="F8" s="92">
        <v>87.75</v>
      </c>
      <c r="G8" s="92">
        <v>93.84</v>
      </c>
      <c r="H8" s="53">
        <v>6</v>
      </c>
      <c r="I8" s="52">
        <v>88.76</v>
      </c>
      <c r="J8" s="53">
        <f>'ОО (2 пол 2020)'!O9</f>
        <v>86.04</v>
      </c>
      <c r="K8" s="92">
        <v>88.09</v>
      </c>
      <c r="L8" s="92">
        <v>88.91</v>
      </c>
      <c r="M8" s="92">
        <v>91.29</v>
      </c>
      <c r="N8" s="53">
        <f t="shared" si="1"/>
        <v>2.3800000000000097</v>
      </c>
      <c r="O8" s="52">
        <v>85.79</v>
      </c>
      <c r="P8" s="53">
        <f>'ОО (2 пол 2020)'!T9</f>
        <v>80.650000000000006</v>
      </c>
      <c r="Q8" s="53">
        <v>85.46</v>
      </c>
      <c r="R8" s="53">
        <v>86.2</v>
      </c>
      <c r="S8" s="53">
        <v>88.2</v>
      </c>
      <c r="T8" s="53">
        <f t="shared" si="2"/>
        <v>2</v>
      </c>
      <c r="U8" s="52">
        <v>92.95</v>
      </c>
      <c r="V8" s="53">
        <f>'ОО (2 пол 2020)'!Y9</f>
        <v>88.89</v>
      </c>
      <c r="W8" s="53">
        <v>88.29</v>
      </c>
      <c r="X8" s="53">
        <v>89.35</v>
      </c>
      <c r="Y8" s="53">
        <v>92.66</v>
      </c>
      <c r="Z8" s="53">
        <f t="shared" si="5"/>
        <v>3.3100000000000023</v>
      </c>
      <c r="AA8" s="52">
        <v>89.88</v>
      </c>
      <c r="AB8" s="53">
        <f>'ОО (2 пол 2020)'!AD9</f>
        <v>85.58</v>
      </c>
      <c r="AC8" s="53">
        <v>84.91</v>
      </c>
      <c r="AD8" s="53">
        <v>87.36</v>
      </c>
      <c r="AE8" s="53">
        <v>89.91</v>
      </c>
      <c r="AF8" s="53">
        <v>2.5</v>
      </c>
      <c r="AG8" s="52">
        <v>89.99</v>
      </c>
      <c r="AH8" s="53">
        <f>'ОО (2 пол 2020)'!AF9</f>
        <v>85.8</v>
      </c>
      <c r="AI8" s="53">
        <v>86.8</v>
      </c>
      <c r="AJ8" s="53">
        <v>87.84</v>
      </c>
      <c r="AK8" s="53">
        <v>91.17</v>
      </c>
      <c r="AL8" s="53">
        <v>3.4</v>
      </c>
      <c r="AM8" s="32">
        <v>149</v>
      </c>
      <c r="AN8" s="50">
        <f>'ОО (2 пол 2020)'!AG9</f>
        <v>171</v>
      </c>
      <c r="AO8" s="95">
        <v>106</v>
      </c>
      <c r="AP8" s="95">
        <v>151</v>
      </c>
      <c r="AQ8" s="95">
        <v>142</v>
      </c>
      <c r="AR8" s="77">
        <f t="shared" si="4"/>
        <v>-9</v>
      </c>
    </row>
    <row r="9" spans="1:44" ht="33.950000000000003" customHeight="1" x14ac:dyDescent="0.25">
      <c r="A9" s="49">
        <v>7</v>
      </c>
      <c r="B9" s="116" t="s">
        <v>99</v>
      </c>
      <c r="C9" s="52">
        <v>83.19</v>
      </c>
      <c r="D9" s="53">
        <f>'ОО (2 пол 2020)'!K10</f>
        <v>89.92</v>
      </c>
      <c r="E9" s="92">
        <v>84.78</v>
      </c>
      <c r="F9" s="92">
        <v>88.1</v>
      </c>
      <c r="G9" s="92">
        <v>90.41</v>
      </c>
      <c r="H9" s="53">
        <f t="shared" si="0"/>
        <v>2.3100000000000023</v>
      </c>
      <c r="I9" s="52">
        <v>78</v>
      </c>
      <c r="J9" s="53">
        <f>'ОО (2 пол 2020)'!O10</f>
        <v>88.49</v>
      </c>
      <c r="K9" s="92">
        <v>84.78</v>
      </c>
      <c r="L9" s="92">
        <v>86.39</v>
      </c>
      <c r="M9" s="92">
        <v>86.96</v>
      </c>
      <c r="N9" s="53">
        <f t="shared" si="1"/>
        <v>0.56999999999999318</v>
      </c>
      <c r="O9" s="52">
        <v>76.72</v>
      </c>
      <c r="P9" s="53">
        <f>'ОО (2 пол 2020)'!T10</f>
        <v>86.29</v>
      </c>
      <c r="Q9" s="53">
        <v>82.97</v>
      </c>
      <c r="R9" s="53">
        <v>86.39</v>
      </c>
      <c r="S9" s="53">
        <v>88.56</v>
      </c>
      <c r="T9" s="53">
        <f t="shared" si="2"/>
        <v>2.1700000000000017</v>
      </c>
      <c r="U9" s="52">
        <v>87.78</v>
      </c>
      <c r="V9" s="53">
        <f>'ОО (2 пол 2020)'!Y10</f>
        <v>91.16</v>
      </c>
      <c r="W9" s="53">
        <v>88.04</v>
      </c>
      <c r="X9" s="53">
        <v>88.33</v>
      </c>
      <c r="Y9" s="53">
        <v>90.59</v>
      </c>
      <c r="Z9" s="53">
        <f t="shared" si="5"/>
        <v>2.2600000000000051</v>
      </c>
      <c r="AA9" s="52">
        <v>81.53</v>
      </c>
      <c r="AB9" s="53">
        <f>'ОО (2 пол 2020)'!AD10</f>
        <v>87.75</v>
      </c>
      <c r="AC9" s="53">
        <v>84.42</v>
      </c>
      <c r="AD9" s="53">
        <v>85</v>
      </c>
      <c r="AE9" s="53">
        <v>86.52</v>
      </c>
      <c r="AF9" s="53">
        <f t="shared" si="6"/>
        <v>1.519999999999996</v>
      </c>
      <c r="AG9" s="52">
        <v>81.69</v>
      </c>
      <c r="AH9" s="53">
        <f>'ОО (2 пол 2020)'!AF10</f>
        <v>88.74</v>
      </c>
      <c r="AI9" s="53">
        <v>85.02</v>
      </c>
      <c r="AJ9" s="53">
        <v>86.87</v>
      </c>
      <c r="AK9" s="53">
        <v>88.73</v>
      </c>
      <c r="AL9" s="53">
        <v>1.8</v>
      </c>
      <c r="AM9" s="32">
        <v>208</v>
      </c>
      <c r="AN9" s="50">
        <f>'ОО (2 пол 2020)'!AG10</f>
        <v>279</v>
      </c>
      <c r="AO9" s="95">
        <v>23</v>
      </c>
      <c r="AP9" s="95">
        <v>90</v>
      </c>
      <c r="AQ9" s="95">
        <v>209</v>
      </c>
      <c r="AR9" s="77">
        <f t="shared" si="4"/>
        <v>119</v>
      </c>
    </row>
    <row r="10" spans="1:44" ht="33.950000000000003" customHeight="1" x14ac:dyDescent="0.25">
      <c r="A10" s="49">
        <v>8</v>
      </c>
      <c r="B10" s="116" t="s">
        <v>100</v>
      </c>
      <c r="C10" s="52">
        <v>87.63</v>
      </c>
      <c r="D10" s="53">
        <f>'ОО (2 пол 2020)'!K11</f>
        <v>90.26</v>
      </c>
      <c r="E10" s="92">
        <v>90.83</v>
      </c>
      <c r="F10" s="92">
        <v>88.78</v>
      </c>
      <c r="G10" s="92">
        <v>96.28</v>
      </c>
      <c r="H10" s="53">
        <f t="shared" si="0"/>
        <v>7.5</v>
      </c>
      <c r="I10" s="52">
        <v>84.5</v>
      </c>
      <c r="J10" s="53">
        <f>'ОО (2 пол 2020)'!O11</f>
        <v>87.65</v>
      </c>
      <c r="K10" s="92">
        <v>86.9</v>
      </c>
      <c r="L10" s="92">
        <v>85.08</v>
      </c>
      <c r="M10" s="92">
        <v>94.78</v>
      </c>
      <c r="N10" s="53">
        <f t="shared" si="1"/>
        <v>9.7000000000000028</v>
      </c>
      <c r="O10" s="52">
        <v>84.6</v>
      </c>
      <c r="P10" s="53">
        <f>'ОО (2 пол 2020)'!T11</f>
        <v>87.42</v>
      </c>
      <c r="Q10" s="53">
        <v>87.16</v>
      </c>
      <c r="R10" s="53">
        <v>86.15</v>
      </c>
      <c r="S10" s="53">
        <v>94.06</v>
      </c>
      <c r="T10" s="53">
        <f t="shared" si="2"/>
        <v>7.9099999999999966</v>
      </c>
      <c r="U10" s="52">
        <v>89.6</v>
      </c>
      <c r="V10" s="53">
        <f>'ОО (2 пол 2020)'!Y11</f>
        <v>90.64</v>
      </c>
      <c r="W10" s="53">
        <v>90.52</v>
      </c>
      <c r="X10" s="53">
        <v>87.19</v>
      </c>
      <c r="Y10" s="53">
        <v>95.68</v>
      </c>
      <c r="Z10" s="53">
        <f t="shared" si="5"/>
        <v>8.4900000000000091</v>
      </c>
      <c r="AA10" s="52">
        <v>87.13</v>
      </c>
      <c r="AB10" s="53">
        <f>'ОО (2 пол 2020)'!AD11</f>
        <v>89.01</v>
      </c>
      <c r="AC10" s="53">
        <v>89.45</v>
      </c>
      <c r="AD10" s="53">
        <v>86.25</v>
      </c>
      <c r="AE10" s="53">
        <v>95.08</v>
      </c>
      <c r="AF10" s="53">
        <f t="shared" si="6"/>
        <v>8.8299999999999983</v>
      </c>
      <c r="AG10" s="52">
        <v>86.85</v>
      </c>
      <c r="AH10" s="53">
        <f>'ОО (2 пол 2020)'!AF11</f>
        <v>89.09</v>
      </c>
      <c r="AI10" s="53">
        <v>89.12</v>
      </c>
      <c r="AJ10" s="53">
        <v>86.8</v>
      </c>
      <c r="AK10" s="53">
        <v>95.21</v>
      </c>
      <c r="AL10" s="53">
        <f t="shared" si="3"/>
        <v>8.4099999999999966</v>
      </c>
      <c r="AM10" s="32">
        <v>125</v>
      </c>
      <c r="AN10" s="50">
        <f>'ОО (2 пол 2020)'!AG11</f>
        <v>163</v>
      </c>
      <c r="AO10" s="95">
        <v>124</v>
      </c>
      <c r="AP10" s="95">
        <v>160</v>
      </c>
      <c r="AQ10" s="95">
        <v>139</v>
      </c>
      <c r="AR10" s="77">
        <f t="shared" si="4"/>
        <v>-21</v>
      </c>
    </row>
    <row r="11" spans="1:44" ht="33.950000000000003" customHeight="1" x14ac:dyDescent="0.25">
      <c r="A11" s="49">
        <v>9</v>
      </c>
      <c r="B11" s="116" t="s">
        <v>72</v>
      </c>
      <c r="C11" s="52">
        <v>80.28</v>
      </c>
      <c r="D11" s="53">
        <f>'ОО (2 пол 2020)'!K12</f>
        <v>86.82</v>
      </c>
      <c r="E11" s="92">
        <v>88.66</v>
      </c>
      <c r="F11" s="92">
        <v>86.77</v>
      </c>
      <c r="G11" s="92">
        <v>88.42</v>
      </c>
      <c r="H11" s="53">
        <v>1.8</v>
      </c>
      <c r="I11" s="52">
        <v>76.819999999999993</v>
      </c>
      <c r="J11" s="53">
        <f>'ОО (2 пол 2020)'!O12</f>
        <v>79.930000000000007</v>
      </c>
      <c r="K11" s="92">
        <v>84.34</v>
      </c>
      <c r="L11" s="92">
        <v>82.56</v>
      </c>
      <c r="M11" s="92">
        <v>84.06</v>
      </c>
      <c r="N11" s="53">
        <f t="shared" si="1"/>
        <v>1.5</v>
      </c>
      <c r="O11" s="52">
        <v>64.58</v>
      </c>
      <c r="P11" s="53">
        <f>'ОО (2 пол 2020)'!T12</f>
        <v>76.92</v>
      </c>
      <c r="Q11" s="53">
        <v>80.06</v>
      </c>
      <c r="R11" s="53">
        <v>80.319999999999993</v>
      </c>
      <c r="S11" s="53">
        <v>80.290000000000006</v>
      </c>
      <c r="T11" s="53">
        <f t="shared" si="2"/>
        <v>-2.9999999999986926E-2</v>
      </c>
      <c r="U11" s="52">
        <v>83.96</v>
      </c>
      <c r="V11" s="53">
        <f>'ОО (2 пол 2020)'!Y12</f>
        <v>87.82</v>
      </c>
      <c r="W11" s="53">
        <v>90.93</v>
      </c>
      <c r="X11" s="53">
        <v>87.71</v>
      </c>
      <c r="Y11" s="53">
        <v>89.37</v>
      </c>
      <c r="Z11" s="53">
        <f t="shared" si="5"/>
        <v>1.6600000000000108</v>
      </c>
      <c r="AA11" s="52">
        <v>78.099999999999994</v>
      </c>
      <c r="AB11" s="53">
        <f>'ОО (2 пол 2020)'!AD12</f>
        <v>83.41</v>
      </c>
      <c r="AC11" s="53">
        <v>88.08</v>
      </c>
      <c r="AD11" s="53">
        <v>82.63</v>
      </c>
      <c r="AE11" s="53">
        <v>85.35</v>
      </c>
      <c r="AF11" s="53">
        <v>2.8</v>
      </c>
      <c r="AG11" s="52">
        <v>76.739999999999995</v>
      </c>
      <c r="AH11" s="53">
        <f>'ОО (2 пол 2020)'!AF12</f>
        <v>83.2</v>
      </c>
      <c r="AI11" s="53">
        <v>86.56</v>
      </c>
      <c r="AJ11" s="53">
        <v>84.1</v>
      </c>
      <c r="AK11" s="53">
        <v>85.6</v>
      </c>
      <c r="AL11" s="53">
        <f t="shared" si="3"/>
        <v>1.5</v>
      </c>
      <c r="AM11" s="32">
        <v>172</v>
      </c>
      <c r="AN11" s="50">
        <f>'ОО (2 пол 2020)'!AG12</f>
        <v>104</v>
      </c>
      <c r="AO11" s="95">
        <v>79</v>
      </c>
      <c r="AP11" s="95">
        <v>177</v>
      </c>
      <c r="AQ11" s="95">
        <v>323</v>
      </c>
      <c r="AR11" s="77">
        <f t="shared" si="4"/>
        <v>146</v>
      </c>
    </row>
    <row r="12" spans="1:44" ht="33.950000000000003" customHeight="1" x14ac:dyDescent="0.25">
      <c r="A12" s="49">
        <v>10</v>
      </c>
      <c r="B12" s="116" t="s">
        <v>73</v>
      </c>
      <c r="C12" s="52">
        <v>94.81</v>
      </c>
      <c r="D12" s="53">
        <f>'ОО (2 пол 2020)'!K13</f>
        <v>93.93</v>
      </c>
      <c r="E12" s="92">
        <v>81.040000000000006</v>
      </c>
      <c r="F12" s="92">
        <v>86.41</v>
      </c>
      <c r="G12" s="92">
        <v>96.25</v>
      </c>
      <c r="H12" s="53">
        <v>9.9</v>
      </c>
      <c r="I12" s="52">
        <v>93.45</v>
      </c>
      <c r="J12" s="53">
        <f>'ОО (2 пол 2020)'!O13</f>
        <v>93.5</v>
      </c>
      <c r="K12" s="92">
        <v>81.25</v>
      </c>
      <c r="L12" s="92">
        <v>84.78</v>
      </c>
      <c r="M12" s="92">
        <v>96.11</v>
      </c>
      <c r="N12" s="53">
        <f t="shared" si="1"/>
        <v>11.329999999999998</v>
      </c>
      <c r="O12" s="52">
        <v>89.29</v>
      </c>
      <c r="P12" s="53">
        <f>'ОО (2 пол 2020)'!T13</f>
        <v>90.3</v>
      </c>
      <c r="Q12" s="53">
        <v>81.67</v>
      </c>
      <c r="R12" s="53">
        <v>84.42</v>
      </c>
      <c r="S12" s="53">
        <v>93.01</v>
      </c>
      <c r="T12" s="53">
        <f t="shared" si="2"/>
        <v>8.5900000000000034</v>
      </c>
      <c r="U12" s="52">
        <v>95.46</v>
      </c>
      <c r="V12" s="53">
        <f>'ОО (2 пол 2020)'!Y13</f>
        <v>94.03</v>
      </c>
      <c r="W12" s="53">
        <v>80.42</v>
      </c>
      <c r="X12" s="53">
        <v>86.23</v>
      </c>
      <c r="Y12" s="53">
        <v>96.19</v>
      </c>
      <c r="Z12" s="53">
        <f t="shared" si="5"/>
        <v>9.9599999999999937</v>
      </c>
      <c r="AA12" s="52">
        <v>92.97</v>
      </c>
      <c r="AB12" s="53">
        <f>'ОО (2 пол 2020)'!AD13</f>
        <v>92</v>
      </c>
      <c r="AC12" s="53">
        <v>81.67</v>
      </c>
      <c r="AD12" s="53">
        <v>84.78</v>
      </c>
      <c r="AE12" s="53">
        <v>95.52</v>
      </c>
      <c r="AF12" s="53">
        <f t="shared" si="6"/>
        <v>10.739999999999995</v>
      </c>
      <c r="AG12" s="52">
        <v>93.18</v>
      </c>
      <c r="AH12" s="53">
        <f>'ОО (2 пол 2020)'!AF13</f>
        <v>92.7</v>
      </c>
      <c r="AI12" s="53">
        <v>81.209999999999994</v>
      </c>
      <c r="AJ12" s="53">
        <v>85.36</v>
      </c>
      <c r="AK12" s="53">
        <v>95.37</v>
      </c>
      <c r="AL12" s="53">
        <f t="shared" si="3"/>
        <v>10.010000000000005</v>
      </c>
      <c r="AM12" s="32">
        <v>147</v>
      </c>
      <c r="AN12" s="50">
        <f>'ОО (2 пол 2020)'!AG13</f>
        <v>250</v>
      </c>
      <c r="AO12" s="95">
        <v>20</v>
      </c>
      <c r="AP12" s="95">
        <v>23</v>
      </c>
      <c r="AQ12" s="95">
        <v>199</v>
      </c>
      <c r="AR12" s="77">
        <f t="shared" si="4"/>
        <v>176</v>
      </c>
    </row>
    <row r="13" spans="1:44" ht="33.950000000000003" customHeight="1" x14ac:dyDescent="0.25">
      <c r="A13" s="49">
        <v>11</v>
      </c>
      <c r="B13" s="116" t="s">
        <v>74</v>
      </c>
      <c r="C13" s="52">
        <v>98.44</v>
      </c>
      <c r="D13" s="53">
        <f>'ОО (2 пол 2020)'!K14</f>
        <v>93.48</v>
      </c>
      <c r="E13" s="92">
        <v>95.15</v>
      </c>
      <c r="F13" s="92">
        <v>95.94</v>
      </c>
      <c r="G13" s="92">
        <v>96.48</v>
      </c>
      <c r="H13" s="53">
        <v>0.6</v>
      </c>
      <c r="I13" s="52">
        <v>97.08</v>
      </c>
      <c r="J13" s="53">
        <f>'ОО (2 пол 2020)'!O14</f>
        <v>93.48</v>
      </c>
      <c r="K13" s="92">
        <v>94.54</v>
      </c>
      <c r="L13" s="92">
        <v>95.1</v>
      </c>
      <c r="M13" s="92">
        <v>95.92</v>
      </c>
      <c r="N13" s="53">
        <f t="shared" si="1"/>
        <v>0.82000000000000739</v>
      </c>
      <c r="O13" s="52">
        <v>95.87</v>
      </c>
      <c r="P13" s="53">
        <f>'ОО (2 пол 2020)'!T14</f>
        <v>92.17</v>
      </c>
      <c r="Q13" s="53">
        <v>94.42</v>
      </c>
      <c r="R13" s="53">
        <v>93.96</v>
      </c>
      <c r="S13" s="53">
        <v>96.02</v>
      </c>
      <c r="T13" s="53">
        <v>2</v>
      </c>
      <c r="U13" s="52">
        <v>98.21</v>
      </c>
      <c r="V13" s="53">
        <f>'ОО (2 пол 2020)'!Y14</f>
        <v>94.42</v>
      </c>
      <c r="W13" s="53">
        <v>95.15</v>
      </c>
      <c r="X13" s="53">
        <v>95.14</v>
      </c>
      <c r="Y13" s="53">
        <v>95.88</v>
      </c>
      <c r="Z13" s="53">
        <v>0.8</v>
      </c>
      <c r="AA13" s="52">
        <v>97.59</v>
      </c>
      <c r="AB13" s="53">
        <f>'ОО (2 пол 2020)'!AD14</f>
        <v>93.48</v>
      </c>
      <c r="AC13" s="53">
        <v>95.15</v>
      </c>
      <c r="AD13" s="53">
        <v>94.72</v>
      </c>
      <c r="AE13" s="53">
        <v>96.02</v>
      </c>
      <c r="AF13" s="53">
        <f t="shared" si="6"/>
        <v>1.2999999999999972</v>
      </c>
      <c r="AG13" s="52">
        <v>97.46</v>
      </c>
      <c r="AH13" s="53">
        <f>'ОО (2 пол 2020)'!AF14</f>
        <v>93.4</v>
      </c>
      <c r="AI13" s="53">
        <v>94.9</v>
      </c>
      <c r="AJ13" s="53">
        <v>94.96</v>
      </c>
      <c r="AK13" s="53">
        <v>96.07</v>
      </c>
      <c r="AL13" s="53">
        <f t="shared" si="3"/>
        <v>1.1099999999999994</v>
      </c>
      <c r="AM13" s="32">
        <v>107</v>
      </c>
      <c r="AN13" s="50">
        <f>'ОО (2 пол 2020)'!AG14</f>
        <v>115</v>
      </c>
      <c r="AO13" s="95">
        <v>103</v>
      </c>
      <c r="AP13" s="95">
        <v>120</v>
      </c>
      <c r="AQ13" s="95">
        <v>291</v>
      </c>
      <c r="AR13" s="77">
        <f t="shared" si="4"/>
        <v>171</v>
      </c>
    </row>
    <row r="14" spans="1:44" ht="33.950000000000003" customHeight="1" x14ac:dyDescent="0.25">
      <c r="A14" s="49">
        <v>12</v>
      </c>
      <c r="B14" s="116" t="s">
        <v>75</v>
      </c>
      <c r="C14" s="52">
        <v>90.89</v>
      </c>
      <c r="D14" s="53">
        <f>'ОО (2 пол 2020)'!K15</f>
        <v>93.7</v>
      </c>
      <c r="E14" s="92">
        <v>89.14</v>
      </c>
      <c r="F14" s="92">
        <v>91.4</v>
      </c>
      <c r="G14" s="92">
        <v>93.42</v>
      </c>
      <c r="H14" s="53">
        <f t="shared" si="0"/>
        <v>2.019999999999996</v>
      </c>
      <c r="I14" s="52">
        <v>89.05</v>
      </c>
      <c r="J14" s="53">
        <f>'ОО (2 пол 2020)'!O15</f>
        <v>91.18</v>
      </c>
      <c r="K14" s="92">
        <v>87.74</v>
      </c>
      <c r="L14" s="92">
        <v>89.59</v>
      </c>
      <c r="M14" s="92">
        <v>93.38</v>
      </c>
      <c r="N14" s="53">
        <f t="shared" si="1"/>
        <v>3.789999999999992</v>
      </c>
      <c r="O14" s="52">
        <v>85.91</v>
      </c>
      <c r="P14" s="53">
        <f>'ОО (2 пол 2020)'!T15</f>
        <v>91.09</v>
      </c>
      <c r="Q14" s="53">
        <v>84.7</v>
      </c>
      <c r="R14" s="53">
        <v>87.13</v>
      </c>
      <c r="S14" s="53">
        <v>89.85</v>
      </c>
      <c r="T14" s="53">
        <v>2.8</v>
      </c>
      <c r="U14" s="52">
        <v>89.86</v>
      </c>
      <c r="V14" s="53">
        <f>'ОО (2 пол 2020)'!Y15</f>
        <v>92.83</v>
      </c>
      <c r="W14" s="53">
        <v>86.7</v>
      </c>
      <c r="X14" s="53">
        <v>90.22</v>
      </c>
      <c r="Y14" s="53">
        <v>92.24</v>
      </c>
      <c r="Z14" s="53">
        <f t="shared" si="5"/>
        <v>2.019999999999996</v>
      </c>
      <c r="AA14" s="52">
        <v>87.98</v>
      </c>
      <c r="AB14" s="53">
        <f>'ОО (2 пол 2020)'!AD15</f>
        <v>90.31</v>
      </c>
      <c r="AC14" s="53">
        <v>87.02</v>
      </c>
      <c r="AD14" s="53">
        <v>88.55</v>
      </c>
      <c r="AE14" s="53">
        <v>92.04</v>
      </c>
      <c r="AF14" s="53">
        <v>3.4</v>
      </c>
      <c r="AG14" s="52">
        <v>88.72</v>
      </c>
      <c r="AH14" s="53">
        <f>'ОО (2 пол 2020)'!AF15</f>
        <v>91.87</v>
      </c>
      <c r="AI14" s="53">
        <v>87.01</v>
      </c>
      <c r="AJ14" s="53">
        <v>89.37</v>
      </c>
      <c r="AK14" s="53">
        <v>92.1</v>
      </c>
      <c r="AL14" s="53">
        <f t="shared" si="3"/>
        <v>2.7299999999999898</v>
      </c>
      <c r="AM14" s="32">
        <v>226</v>
      </c>
      <c r="AN14" s="50">
        <f>'ОО (2 пол 2020)'!AG15</f>
        <v>129</v>
      </c>
      <c r="AO14" s="95">
        <v>104</v>
      </c>
      <c r="AP14" s="95">
        <v>364</v>
      </c>
      <c r="AQ14" s="95">
        <v>202</v>
      </c>
      <c r="AR14" s="77">
        <f t="shared" si="4"/>
        <v>-162</v>
      </c>
    </row>
    <row r="15" spans="1:44" ht="33.950000000000003" customHeight="1" x14ac:dyDescent="0.25">
      <c r="A15" s="49">
        <v>13</v>
      </c>
      <c r="B15" s="116" t="s">
        <v>76</v>
      </c>
      <c r="C15" s="52">
        <v>94.37</v>
      </c>
      <c r="D15" s="53">
        <f>'ОО (2 пол 2020)'!K16</f>
        <v>89.79</v>
      </c>
      <c r="E15" s="92">
        <v>94.24</v>
      </c>
      <c r="F15" s="92">
        <v>93.79</v>
      </c>
      <c r="G15" s="92">
        <v>96.28</v>
      </c>
      <c r="H15" s="53">
        <f t="shared" si="0"/>
        <v>2.4899999999999949</v>
      </c>
      <c r="I15" s="52">
        <v>92.06</v>
      </c>
      <c r="J15" s="53">
        <f>'ОО (2 пол 2020)'!O16</f>
        <v>88.56</v>
      </c>
      <c r="K15" s="92">
        <v>90.78</v>
      </c>
      <c r="L15" s="92">
        <v>92.31</v>
      </c>
      <c r="M15" s="92">
        <v>94.81</v>
      </c>
      <c r="N15" s="53">
        <f t="shared" si="1"/>
        <v>2.5</v>
      </c>
      <c r="O15" s="52">
        <v>87.33</v>
      </c>
      <c r="P15" s="53">
        <f>'ОО (2 пол 2020)'!T16</f>
        <v>87.58</v>
      </c>
      <c r="Q15" s="53">
        <v>90.04</v>
      </c>
      <c r="R15" s="53">
        <v>91.79</v>
      </c>
      <c r="S15" s="53">
        <v>94.59</v>
      </c>
      <c r="T15" s="53">
        <f t="shared" si="2"/>
        <v>2.7999999999999972</v>
      </c>
      <c r="U15" s="52">
        <v>94.31</v>
      </c>
      <c r="V15" s="53">
        <f>'ОО (2 пол 2020)'!Y16</f>
        <v>90.05</v>
      </c>
      <c r="W15" s="53">
        <v>91.88</v>
      </c>
      <c r="X15" s="53">
        <v>93.51</v>
      </c>
      <c r="Y15" s="53">
        <v>96.19</v>
      </c>
      <c r="Z15" s="53">
        <f t="shared" si="5"/>
        <v>2.6799999999999926</v>
      </c>
      <c r="AA15" s="52">
        <v>91.27</v>
      </c>
      <c r="AB15" s="53">
        <f>'ОО (2 пол 2020)'!AD16</f>
        <v>87.37</v>
      </c>
      <c r="AC15" s="53">
        <v>91.67</v>
      </c>
      <c r="AD15" s="53">
        <v>91.51</v>
      </c>
      <c r="AE15" s="53">
        <v>95.04</v>
      </c>
      <c r="AF15" s="53">
        <f t="shared" si="6"/>
        <v>3.5300000000000011</v>
      </c>
      <c r="AG15" s="52">
        <v>91.86</v>
      </c>
      <c r="AH15" s="53">
        <f>'ОО (2 пол 2020)'!AF16</f>
        <v>88.68</v>
      </c>
      <c r="AI15" s="53">
        <v>91.79</v>
      </c>
      <c r="AJ15" s="53">
        <v>92.6</v>
      </c>
      <c r="AK15" s="53">
        <v>95.42</v>
      </c>
      <c r="AL15" s="53">
        <f t="shared" si="3"/>
        <v>2.8200000000000074</v>
      </c>
      <c r="AM15" s="32">
        <v>148</v>
      </c>
      <c r="AN15" s="50">
        <f>'ОО (2 пол 2020)'!AG16</f>
        <v>330</v>
      </c>
      <c r="AO15" s="95">
        <v>118</v>
      </c>
      <c r="AP15" s="95">
        <v>208</v>
      </c>
      <c r="AQ15" s="95">
        <v>94</v>
      </c>
      <c r="AR15" s="77">
        <f t="shared" si="4"/>
        <v>-114</v>
      </c>
    </row>
    <row r="16" spans="1:44" ht="33.950000000000003" customHeight="1" x14ac:dyDescent="0.25">
      <c r="A16" s="49">
        <v>14</v>
      </c>
      <c r="B16" s="116" t="s">
        <v>77</v>
      </c>
      <c r="C16" s="52">
        <v>87.35</v>
      </c>
      <c r="D16" s="53">
        <f>'ОО (2 пол 2020)'!K17</f>
        <v>93.61</v>
      </c>
      <c r="E16" s="92">
        <v>94.97</v>
      </c>
      <c r="F16" s="92">
        <v>94.59</v>
      </c>
      <c r="G16" s="92">
        <v>95.47</v>
      </c>
      <c r="H16" s="53">
        <f t="shared" si="0"/>
        <v>0.87999999999999545</v>
      </c>
      <c r="I16" s="52">
        <v>86.02</v>
      </c>
      <c r="J16" s="53">
        <f>'ОО (2 пол 2020)'!O17</f>
        <v>92.01</v>
      </c>
      <c r="K16" s="92">
        <v>94.73</v>
      </c>
      <c r="L16" s="92">
        <v>94.76</v>
      </c>
      <c r="M16" s="92">
        <v>92.46</v>
      </c>
      <c r="N16" s="53">
        <f t="shared" si="1"/>
        <v>-2.3000000000000114</v>
      </c>
      <c r="O16" s="52">
        <v>83.33</v>
      </c>
      <c r="P16" s="53">
        <f>'ОО (2 пол 2020)'!T17</f>
        <v>90.73</v>
      </c>
      <c r="Q16" s="53">
        <v>93.57</v>
      </c>
      <c r="R16" s="53">
        <v>94.49</v>
      </c>
      <c r="S16" s="53">
        <v>93.01</v>
      </c>
      <c r="T16" s="53">
        <f t="shared" si="2"/>
        <v>-1.4799999999999898</v>
      </c>
      <c r="U16" s="52">
        <v>90</v>
      </c>
      <c r="V16" s="53">
        <f>'ОО (2 пол 2020)'!Y17</f>
        <v>93.74</v>
      </c>
      <c r="W16" s="53">
        <v>94.82</v>
      </c>
      <c r="X16" s="53">
        <v>95.43</v>
      </c>
      <c r="Y16" s="53">
        <v>95.34</v>
      </c>
      <c r="Z16" s="53">
        <f t="shared" si="5"/>
        <v>-9.0000000000003411E-2</v>
      </c>
      <c r="AA16" s="52">
        <v>86.89</v>
      </c>
      <c r="AB16" s="53">
        <f>'ОО (2 пол 2020)'!AD17</f>
        <v>92.01</v>
      </c>
      <c r="AC16" s="53">
        <v>94.76</v>
      </c>
      <c r="AD16" s="53">
        <v>94.49</v>
      </c>
      <c r="AE16" s="53">
        <v>93.38</v>
      </c>
      <c r="AF16" s="53">
        <f t="shared" si="6"/>
        <v>-1.1099999999999994</v>
      </c>
      <c r="AG16" s="52">
        <v>86.77</v>
      </c>
      <c r="AH16" s="53">
        <f>'ОО (2 пол 2020)'!AF17</f>
        <v>92.45</v>
      </c>
      <c r="AI16" s="53">
        <v>94.56</v>
      </c>
      <c r="AJ16" s="53">
        <v>94.75</v>
      </c>
      <c r="AK16" s="53">
        <v>94.04</v>
      </c>
      <c r="AL16" s="53">
        <v>-0.8</v>
      </c>
      <c r="AM16" s="32">
        <v>330</v>
      </c>
      <c r="AN16" s="50">
        <f>'ОО (2 пол 2020)'!AG17</f>
        <v>169</v>
      </c>
      <c r="AO16" s="95">
        <v>140</v>
      </c>
      <c r="AP16" s="95">
        <v>124</v>
      </c>
      <c r="AQ16" s="95">
        <v>68</v>
      </c>
      <c r="AR16" s="77">
        <f t="shared" si="4"/>
        <v>-56</v>
      </c>
    </row>
    <row r="17" spans="1:44" ht="33.950000000000003" customHeight="1" x14ac:dyDescent="0.25">
      <c r="A17" s="49">
        <v>15</v>
      </c>
      <c r="B17" s="116" t="s">
        <v>78</v>
      </c>
      <c r="C17" s="52">
        <v>85.15</v>
      </c>
      <c r="D17" s="53">
        <f>'ОО (2 пол 2020)'!K18</f>
        <v>84.74</v>
      </c>
      <c r="E17" s="92">
        <v>87.82</v>
      </c>
      <c r="F17" s="92">
        <v>86.46</v>
      </c>
      <c r="G17" s="92">
        <v>89.31</v>
      </c>
      <c r="H17" s="53">
        <v>2.8</v>
      </c>
      <c r="I17" s="52">
        <v>84.26</v>
      </c>
      <c r="J17" s="53">
        <f>'ОО (2 пол 2020)'!O18</f>
        <v>83.35</v>
      </c>
      <c r="K17" s="92">
        <v>85.78</v>
      </c>
      <c r="L17" s="92">
        <v>85.41</v>
      </c>
      <c r="M17" s="92">
        <v>88.26</v>
      </c>
      <c r="N17" s="53">
        <f t="shared" si="1"/>
        <v>2.8500000000000085</v>
      </c>
      <c r="O17" s="52">
        <v>79.37</v>
      </c>
      <c r="P17" s="53">
        <f>'ОО (2 пол 2020)'!T18</f>
        <v>78.13</v>
      </c>
      <c r="Q17" s="53">
        <v>80.78</v>
      </c>
      <c r="R17" s="53">
        <v>80.88</v>
      </c>
      <c r="S17" s="53">
        <v>86.2</v>
      </c>
      <c r="T17" s="53">
        <f t="shared" si="2"/>
        <v>5.3200000000000074</v>
      </c>
      <c r="U17" s="52">
        <v>89.1</v>
      </c>
      <c r="V17" s="53">
        <f>'ОО (2 пол 2020)'!Y18</f>
        <v>86.65</v>
      </c>
      <c r="W17" s="53">
        <v>89.33</v>
      </c>
      <c r="X17" s="53">
        <v>87.93</v>
      </c>
      <c r="Y17" s="53">
        <v>91.33</v>
      </c>
      <c r="Z17" s="53">
        <f t="shared" si="5"/>
        <v>3.3999999999999915</v>
      </c>
      <c r="AA17" s="52">
        <v>83.13</v>
      </c>
      <c r="AB17" s="53">
        <f>'ОО (2 пол 2020)'!AD18</f>
        <v>81.510000000000005</v>
      </c>
      <c r="AC17" s="53">
        <v>85.88</v>
      </c>
      <c r="AD17" s="53">
        <v>83.63</v>
      </c>
      <c r="AE17" s="53">
        <v>88.89</v>
      </c>
      <c r="AF17" s="53">
        <f t="shared" si="6"/>
        <v>5.2600000000000051</v>
      </c>
      <c r="AG17" s="52">
        <v>84.2</v>
      </c>
      <c r="AH17" s="53">
        <f>'ОО (2 пол 2020)'!AF18</f>
        <v>82.84</v>
      </c>
      <c r="AI17" s="53">
        <v>85.93</v>
      </c>
      <c r="AJ17" s="53">
        <v>84.83</v>
      </c>
      <c r="AK17" s="53">
        <v>88.83</v>
      </c>
      <c r="AL17" s="53">
        <f t="shared" si="3"/>
        <v>4</v>
      </c>
      <c r="AM17" s="32">
        <v>282</v>
      </c>
      <c r="AN17" s="50">
        <f>'ОО (2 пол 2020)'!AG18</f>
        <v>392</v>
      </c>
      <c r="AO17" s="95">
        <v>196</v>
      </c>
      <c r="AP17" s="95">
        <v>221</v>
      </c>
      <c r="AQ17" s="95">
        <v>99</v>
      </c>
      <c r="AR17" s="77">
        <f t="shared" si="4"/>
        <v>-122</v>
      </c>
    </row>
    <row r="18" spans="1:44" ht="33.950000000000003" customHeight="1" x14ac:dyDescent="0.25">
      <c r="A18" s="49">
        <v>16</v>
      </c>
      <c r="B18" s="116" t="s">
        <v>79</v>
      </c>
      <c r="C18" s="52">
        <v>85.04</v>
      </c>
      <c r="D18" s="53">
        <f>'ОО (2 пол 2020)'!K19</f>
        <v>89.15</v>
      </c>
      <c r="E18" s="92">
        <v>85.53</v>
      </c>
      <c r="F18" s="92">
        <v>94.25</v>
      </c>
      <c r="G18" s="92">
        <v>91.74</v>
      </c>
      <c r="H18" s="53">
        <v>-2.6</v>
      </c>
      <c r="I18" s="52">
        <v>83.71</v>
      </c>
      <c r="J18" s="53">
        <f>'ОО (2 пол 2020)'!O19</f>
        <v>88.03</v>
      </c>
      <c r="K18" s="92">
        <v>83.11</v>
      </c>
      <c r="L18" s="92">
        <v>92.69</v>
      </c>
      <c r="M18" s="92">
        <v>91.24</v>
      </c>
      <c r="N18" s="53">
        <f t="shared" si="1"/>
        <v>-1.4500000000000028</v>
      </c>
      <c r="O18" s="52">
        <v>81.099999999999994</v>
      </c>
      <c r="P18" s="53">
        <f>'ОО (2 пол 2020)'!T19</f>
        <v>87.28</v>
      </c>
      <c r="Q18" s="53">
        <v>81.430000000000007</v>
      </c>
      <c r="R18" s="53">
        <v>92.02</v>
      </c>
      <c r="S18" s="53">
        <v>91.51</v>
      </c>
      <c r="T18" s="53">
        <f t="shared" si="2"/>
        <v>-0.50999999999999091</v>
      </c>
      <c r="U18" s="52">
        <v>89.08</v>
      </c>
      <c r="V18" s="53">
        <f>'ОО (2 пол 2020)'!Y19</f>
        <v>90.22</v>
      </c>
      <c r="W18" s="53">
        <v>85.75</v>
      </c>
      <c r="X18" s="53">
        <v>94.89</v>
      </c>
      <c r="Y18" s="53">
        <v>92.99</v>
      </c>
      <c r="Z18" s="53">
        <f t="shared" si="5"/>
        <v>-1.9000000000000057</v>
      </c>
      <c r="AA18" s="52">
        <v>85.5</v>
      </c>
      <c r="AB18" s="53">
        <f>'ОО (2 пол 2020)'!AD19</f>
        <v>85.72</v>
      </c>
      <c r="AC18" s="53">
        <v>83.63</v>
      </c>
      <c r="AD18" s="53">
        <v>91.99</v>
      </c>
      <c r="AE18" s="53">
        <v>92.29</v>
      </c>
      <c r="AF18" s="53">
        <f t="shared" si="6"/>
        <v>0.30000000000001137</v>
      </c>
      <c r="AG18" s="52">
        <v>84.97</v>
      </c>
      <c r="AH18" s="53">
        <f>'ОО (2 пол 2020)'!AF19</f>
        <v>88.08</v>
      </c>
      <c r="AI18" s="53">
        <v>83.94</v>
      </c>
      <c r="AJ18" s="53">
        <v>93.2</v>
      </c>
      <c r="AK18" s="53">
        <v>92.01</v>
      </c>
      <c r="AL18" s="53">
        <f t="shared" si="3"/>
        <v>-1.1899999999999977</v>
      </c>
      <c r="AM18" s="32">
        <v>142</v>
      </c>
      <c r="AN18" s="50">
        <f>'ОО (2 пол 2020)'!AG19</f>
        <v>283</v>
      </c>
      <c r="AO18" s="95">
        <v>114</v>
      </c>
      <c r="AP18" s="95">
        <v>308</v>
      </c>
      <c r="AQ18" s="95">
        <v>107</v>
      </c>
      <c r="AR18" s="77">
        <f t="shared" si="4"/>
        <v>-201</v>
      </c>
    </row>
    <row r="19" spans="1:44" ht="33.950000000000003" customHeight="1" x14ac:dyDescent="0.25">
      <c r="A19" s="49">
        <v>17</v>
      </c>
      <c r="B19" s="116" t="s">
        <v>80</v>
      </c>
      <c r="C19" s="52">
        <v>95.51</v>
      </c>
      <c r="D19" s="53">
        <f>'ОО (2 пол 2020)'!K20</f>
        <v>93.87</v>
      </c>
      <c r="E19" s="92">
        <v>92.15</v>
      </c>
      <c r="F19" s="92">
        <v>97.19</v>
      </c>
      <c r="G19" s="92">
        <v>91.93</v>
      </c>
      <c r="H19" s="53">
        <f t="shared" si="0"/>
        <v>-5.2599999999999909</v>
      </c>
      <c r="I19" s="52">
        <v>94.58</v>
      </c>
      <c r="J19" s="53">
        <f>'ОО (2 пол 2020)'!O20</f>
        <v>93.19</v>
      </c>
      <c r="K19" s="92">
        <v>90.47</v>
      </c>
      <c r="L19" s="92">
        <v>95.98</v>
      </c>
      <c r="M19" s="92">
        <v>89.17</v>
      </c>
      <c r="N19" s="53">
        <f t="shared" si="1"/>
        <v>-6.8100000000000023</v>
      </c>
      <c r="O19" s="52">
        <v>93.03</v>
      </c>
      <c r="P19" s="53">
        <f>'ОО (2 пол 2020)'!T20</f>
        <v>91.18</v>
      </c>
      <c r="Q19" s="53">
        <v>88.9</v>
      </c>
      <c r="R19" s="53">
        <v>95.28</v>
      </c>
      <c r="S19" s="53">
        <v>89.22</v>
      </c>
      <c r="T19" s="53">
        <f t="shared" si="2"/>
        <v>-6.0600000000000023</v>
      </c>
      <c r="U19" s="52">
        <v>95.96</v>
      </c>
      <c r="V19" s="53">
        <f>'ОО (2 пол 2020)'!Y20</f>
        <v>94.93</v>
      </c>
      <c r="W19" s="53">
        <v>91.89</v>
      </c>
      <c r="X19" s="53">
        <v>97.47</v>
      </c>
      <c r="Y19" s="53">
        <v>92</v>
      </c>
      <c r="Z19" s="53">
        <f t="shared" si="5"/>
        <v>-5.4699999999999989</v>
      </c>
      <c r="AA19" s="52">
        <v>94.81</v>
      </c>
      <c r="AB19" s="53">
        <f>'ОО (2 пол 2020)'!AD20</f>
        <v>93.08</v>
      </c>
      <c r="AC19" s="53">
        <v>90.73</v>
      </c>
      <c r="AD19" s="53">
        <v>95.91</v>
      </c>
      <c r="AE19" s="53">
        <v>87.96</v>
      </c>
      <c r="AF19" s="53">
        <v>-7.9</v>
      </c>
      <c r="AG19" s="52">
        <v>94.79</v>
      </c>
      <c r="AH19" s="53">
        <f>'ОО (2 пол 2020)'!AF20</f>
        <v>93.25</v>
      </c>
      <c r="AI19" s="53">
        <v>90.86</v>
      </c>
      <c r="AJ19" s="53">
        <v>96.39</v>
      </c>
      <c r="AK19" s="53">
        <v>90.12</v>
      </c>
      <c r="AL19" s="53">
        <f t="shared" si="3"/>
        <v>-6.269999999999996</v>
      </c>
      <c r="AM19" s="32">
        <v>196</v>
      </c>
      <c r="AN19" s="50">
        <f>'ОО (2 пол 2020)'!AG20</f>
        <v>189</v>
      </c>
      <c r="AO19" s="95">
        <v>223</v>
      </c>
      <c r="AP19" s="95">
        <v>224</v>
      </c>
      <c r="AQ19" s="95">
        <v>225</v>
      </c>
      <c r="AR19" s="77">
        <f t="shared" si="4"/>
        <v>1</v>
      </c>
    </row>
    <row r="20" spans="1:44" ht="33.950000000000003" customHeight="1" x14ac:dyDescent="0.25">
      <c r="A20" s="49">
        <v>18</v>
      </c>
      <c r="B20" s="111" t="s">
        <v>154</v>
      </c>
      <c r="C20" s="52">
        <v>93.46</v>
      </c>
      <c r="D20" s="53">
        <f>'ОО (2 пол 2020)'!K21</f>
        <v>89.91</v>
      </c>
      <c r="E20" s="92">
        <v>90.73</v>
      </c>
      <c r="F20" s="92">
        <v>91.48</v>
      </c>
      <c r="G20" s="92">
        <v>95.67</v>
      </c>
      <c r="H20" s="53">
        <f t="shared" si="0"/>
        <v>4.1899999999999977</v>
      </c>
      <c r="I20" s="52">
        <v>90.19</v>
      </c>
      <c r="J20" s="53">
        <f>'ОО (2 пол 2020)'!O21</f>
        <v>87.73</v>
      </c>
      <c r="K20" s="92">
        <v>88.32</v>
      </c>
      <c r="L20" s="92">
        <v>87.72</v>
      </c>
      <c r="M20" s="92">
        <v>93.03</v>
      </c>
      <c r="N20" s="53">
        <f t="shared" si="1"/>
        <v>5.3100000000000023</v>
      </c>
      <c r="O20" s="52">
        <v>80.84</v>
      </c>
      <c r="P20" s="53">
        <f>'ОО (2 пол 2020)'!T21</f>
        <v>83.79</v>
      </c>
      <c r="Q20" s="53">
        <v>86.76</v>
      </c>
      <c r="R20" s="53">
        <v>87.35</v>
      </c>
      <c r="S20" s="53">
        <v>89.66</v>
      </c>
      <c r="T20" s="53">
        <f t="shared" si="2"/>
        <v>2.3100000000000023</v>
      </c>
      <c r="U20" s="52">
        <v>94.86</v>
      </c>
      <c r="V20" s="53">
        <f>'ОО (2 пол 2020)'!Y21</f>
        <v>90.14</v>
      </c>
      <c r="W20" s="53">
        <v>90.34</v>
      </c>
      <c r="X20" s="53">
        <v>91.74</v>
      </c>
      <c r="Y20" s="53">
        <v>96.15</v>
      </c>
      <c r="Z20" s="53">
        <v>4.5</v>
      </c>
      <c r="AA20" s="52">
        <v>92.06</v>
      </c>
      <c r="AB20" s="53">
        <f>'ОО (2 пол 2020)'!AD21</f>
        <v>87.16</v>
      </c>
      <c r="AC20" s="53">
        <v>87.77</v>
      </c>
      <c r="AD20" s="53">
        <v>88.62</v>
      </c>
      <c r="AE20" s="53">
        <v>92.79</v>
      </c>
      <c r="AF20" s="53">
        <f t="shared" si="6"/>
        <v>4.1700000000000017</v>
      </c>
      <c r="AG20" s="52">
        <v>90.29</v>
      </c>
      <c r="AH20" s="53">
        <f>'ОО (2 пол 2020)'!AF21</f>
        <v>87.75</v>
      </c>
      <c r="AI20" s="53">
        <v>88.82</v>
      </c>
      <c r="AJ20" s="53">
        <v>89.5</v>
      </c>
      <c r="AK20" s="53">
        <v>93.49</v>
      </c>
      <c r="AL20" s="53">
        <f t="shared" si="3"/>
        <v>3.9899999999999949</v>
      </c>
      <c r="AM20" s="32">
        <v>107</v>
      </c>
      <c r="AN20" s="50">
        <f>'ОО (2 пол 2020)'!AG21</f>
        <v>109</v>
      </c>
      <c r="AO20" s="95">
        <v>107</v>
      </c>
      <c r="AP20" s="95">
        <v>112</v>
      </c>
      <c r="AQ20" s="95">
        <v>104</v>
      </c>
      <c r="AR20" s="77">
        <f t="shared" si="4"/>
        <v>-8</v>
      </c>
    </row>
    <row r="21" spans="1:44" ht="33.950000000000003" customHeight="1" x14ac:dyDescent="0.25">
      <c r="A21" s="49">
        <v>19</v>
      </c>
      <c r="B21" s="111" t="s">
        <v>84</v>
      </c>
      <c r="C21" s="52">
        <v>92.01</v>
      </c>
      <c r="D21" s="53">
        <f>'ОО (2 пол 2020)'!K22</f>
        <v>88.4</v>
      </c>
      <c r="E21" s="92">
        <v>93.78</v>
      </c>
      <c r="F21" s="92">
        <v>96.81</v>
      </c>
      <c r="G21" s="92">
        <v>93.94</v>
      </c>
      <c r="H21" s="53">
        <f t="shared" si="0"/>
        <v>-2.8700000000000045</v>
      </c>
      <c r="I21" s="52">
        <v>90.3</v>
      </c>
      <c r="J21" s="53">
        <f>'ОО (2 пол 2020)'!O22</f>
        <v>87.19</v>
      </c>
      <c r="K21" s="92">
        <v>92.74</v>
      </c>
      <c r="L21" s="92">
        <v>96.95</v>
      </c>
      <c r="M21" s="92">
        <v>92.67</v>
      </c>
      <c r="N21" s="53">
        <f t="shared" si="1"/>
        <v>-4.2800000000000011</v>
      </c>
      <c r="O21" s="52">
        <v>87.39</v>
      </c>
      <c r="P21" s="53">
        <f>'ОО (2 пол 2020)'!T22</f>
        <v>80.959999999999994</v>
      </c>
      <c r="Q21" s="53">
        <v>89.44</v>
      </c>
      <c r="R21" s="53">
        <v>95.66</v>
      </c>
      <c r="S21" s="53">
        <v>90.61</v>
      </c>
      <c r="T21" s="53">
        <f t="shared" si="2"/>
        <v>-5.0499999999999972</v>
      </c>
      <c r="U21" s="52">
        <v>94.07</v>
      </c>
      <c r="V21" s="53">
        <f>'ОО (2 пол 2020)'!Y22</f>
        <v>89.3</v>
      </c>
      <c r="W21" s="53">
        <v>94.07</v>
      </c>
      <c r="X21" s="53">
        <v>96.83</v>
      </c>
      <c r="Y21" s="53">
        <v>94.43</v>
      </c>
      <c r="Z21" s="53">
        <f t="shared" si="5"/>
        <v>-2.3999999999999915</v>
      </c>
      <c r="AA21" s="52">
        <v>91.08</v>
      </c>
      <c r="AB21" s="53">
        <f>'ОО (2 пол 2020)'!AD22</f>
        <v>86.39</v>
      </c>
      <c r="AC21" s="53">
        <v>92.5</v>
      </c>
      <c r="AD21" s="53">
        <v>96.76</v>
      </c>
      <c r="AE21" s="53">
        <v>92.25</v>
      </c>
      <c r="AF21" s="53">
        <f t="shared" si="6"/>
        <v>-4.5100000000000051</v>
      </c>
      <c r="AG21" s="52">
        <v>91.02</v>
      </c>
      <c r="AH21" s="53">
        <f>'ОО (2 пол 2020)'!AF22</f>
        <v>86.4</v>
      </c>
      <c r="AI21" s="53">
        <v>92.49</v>
      </c>
      <c r="AJ21" s="53">
        <v>96.58</v>
      </c>
      <c r="AK21" s="53">
        <v>92.79</v>
      </c>
      <c r="AL21" s="53">
        <f t="shared" si="3"/>
        <v>-3.789999999999992</v>
      </c>
      <c r="AM21" s="32">
        <v>156</v>
      </c>
      <c r="AN21" s="50">
        <f>'ОО (2 пол 2020)'!AG22</f>
        <v>327</v>
      </c>
      <c r="AO21" s="95">
        <v>191</v>
      </c>
      <c r="AP21" s="95">
        <v>221</v>
      </c>
      <c r="AQ21" s="95">
        <v>244</v>
      </c>
      <c r="AR21" s="77">
        <f t="shared" si="4"/>
        <v>23</v>
      </c>
    </row>
    <row r="22" spans="1:44" ht="33.950000000000003" customHeight="1" x14ac:dyDescent="0.25">
      <c r="A22" s="49">
        <v>20</v>
      </c>
      <c r="B22" s="116" t="s">
        <v>85</v>
      </c>
      <c r="C22" s="52">
        <v>87.78</v>
      </c>
      <c r="D22" s="53">
        <f>'ОО (2 пол 2020)'!K23</f>
        <v>91.39</v>
      </c>
      <c r="E22" s="92">
        <v>80.209999999999994</v>
      </c>
      <c r="F22" s="92">
        <v>91.32</v>
      </c>
      <c r="G22" s="92">
        <v>94.07</v>
      </c>
      <c r="H22" s="53">
        <f t="shared" si="0"/>
        <v>2.75</v>
      </c>
      <c r="I22" s="52">
        <v>84.3</v>
      </c>
      <c r="J22" s="53">
        <f>'ОО (2 пол 2020)'!O23</f>
        <v>87.31</v>
      </c>
      <c r="K22" s="92">
        <v>78.75</v>
      </c>
      <c r="L22" s="92">
        <v>87.25</v>
      </c>
      <c r="M22" s="92">
        <v>91.21</v>
      </c>
      <c r="N22" s="53">
        <v>3.9</v>
      </c>
      <c r="O22" s="52">
        <v>78.989999999999995</v>
      </c>
      <c r="P22" s="53">
        <f>'ОО (2 пол 2020)'!T23</f>
        <v>86.61</v>
      </c>
      <c r="Q22" s="53">
        <v>77.08</v>
      </c>
      <c r="R22" s="53">
        <v>86.02</v>
      </c>
      <c r="S22" s="53">
        <v>91.12</v>
      </c>
      <c r="T22" s="53">
        <f t="shared" si="2"/>
        <v>5.1000000000000085</v>
      </c>
      <c r="U22" s="52">
        <v>91.18</v>
      </c>
      <c r="V22" s="53">
        <f>'ОО (2 пол 2020)'!Y23</f>
        <v>90.24</v>
      </c>
      <c r="W22" s="53">
        <v>78.75</v>
      </c>
      <c r="X22" s="53">
        <v>91.43</v>
      </c>
      <c r="Y22" s="53">
        <v>93.82</v>
      </c>
      <c r="Z22" s="53">
        <f t="shared" si="5"/>
        <v>2.3899999999999864</v>
      </c>
      <c r="AA22" s="52">
        <v>85.81</v>
      </c>
      <c r="AB22" s="53">
        <f>'ОО (2 пол 2020)'!AD23</f>
        <v>88.6</v>
      </c>
      <c r="AC22" s="53">
        <v>79.58</v>
      </c>
      <c r="AD22" s="53">
        <v>89.39</v>
      </c>
      <c r="AE22" s="53">
        <v>93.22</v>
      </c>
      <c r="AF22" s="53">
        <f t="shared" si="6"/>
        <v>3.8299999999999983</v>
      </c>
      <c r="AG22" s="52">
        <v>85.71</v>
      </c>
      <c r="AH22" s="53">
        <f>'ОО (2 пол 2020)'!AF23</f>
        <v>88.94</v>
      </c>
      <c r="AI22" s="53">
        <v>78.88</v>
      </c>
      <c r="AJ22" s="53">
        <v>89.21</v>
      </c>
      <c r="AK22" s="53">
        <v>92.8</v>
      </c>
      <c r="AL22" s="53">
        <f t="shared" si="3"/>
        <v>3.5900000000000034</v>
      </c>
      <c r="AM22" s="32">
        <v>121</v>
      </c>
      <c r="AN22" s="50">
        <f>'ОО (2 пол 2020)'!AG23</f>
        <v>193</v>
      </c>
      <c r="AO22" s="95">
        <v>20</v>
      </c>
      <c r="AP22" s="95">
        <v>347</v>
      </c>
      <c r="AQ22" s="95">
        <v>461</v>
      </c>
      <c r="AR22" s="77">
        <f t="shared" si="4"/>
        <v>114</v>
      </c>
    </row>
    <row r="23" spans="1:44" ht="33.950000000000003" customHeight="1" x14ac:dyDescent="0.25">
      <c r="A23" s="49">
        <v>21</v>
      </c>
      <c r="B23" s="116" t="s">
        <v>86</v>
      </c>
      <c r="C23" s="52">
        <v>90.5</v>
      </c>
      <c r="D23" s="53">
        <f>'ОО (2 пол 2020)'!K24</f>
        <v>92.91</v>
      </c>
      <c r="E23" s="92">
        <v>91.33</v>
      </c>
      <c r="F23" s="92">
        <v>96</v>
      </c>
      <c r="G23" s="92">
        <v>95.79</v>
      </c>
      <c r="H23" s="53">
        <f t="shared" si="0"/>
        <v>-0.20999999999999375</v>
      </c>
      <c r="I23" s="52">
        <v>86.71</v>
      </c>
      <c r="J23" s="53">
        <f>'ОО (2 пол 2020)'!O24</f>
        <v>90.6</v>
      </c>
      <c r="K23" s="92">
        <v>91.39</v>
      </c>
      <c r="L23" s="92">
        <v>95.8</v>
      </c>
      <c r="M23" s="92">
        <v>94.23</v>
      </c>
      <c r="N23" s="53">
        <f t="shared" si="1"/>
        <v>-1.5699999999999932</v>
      </c>
      <c r="O23" s="52">
        <v>87.09</v>
      </c>
      <c r="P23" s="53">
        <f>'ОО (2 пол 2020)'!T24</f>
        <v>92.06</v>
      </c>
      <c r="Q23" s="53">
        <v>91.1</v>
      </c>
      <c r="R23" s="53">
        <v>96.33</v>
      </c>
      <c r="S23" s="53">
        <v>95.83</v>
      </c>
      <c r="T23" s="53">
        <f t="shared" si="2"/>
        <v>-0.5</v>
      </c>
      <c r="U23" s="52">
        <v>91.14</v>
      </c>
      <c r="V23" s="53">
        <f>'ОО (2 пол 2020)'!Y24</f>
        <v>92.41</v>
      </c>
      <c r="W23" s="53">
        <v>91.55</v>
      </c>
      <c r="X23" s="53">
        <v>95.93</v>
      </c>
      <c r="Y23" s="53">
        <v>95.51</v>
      </c>
      <c r="Z23" s="53">
        <f t="shared" si="5"/>
        <v>-0.42000000000000171</v>
      </c>
      <c r="AA23" s="52">
        <v>89.19</v>
      </c>
      <c r="AB23" s="53">
        <f>'ОО (2 пол 2020)'!AD24</f>
        <v>90.77</v>
      </c>
      <c r="AC23" s="53">
        <v>91.22</v>
      </c>
      <c r="AD23" s="53">
        <v>96.13</v>
      </c>
      <c r="AE23" s="53">
        <v>97.44</v>
      </c>
      <c r="AF23" s="53">
        <f t="shared" si="6"/>
        <v>1.3100000000000023</v>
      </c>
      <c r="AG23" s="52">
        <v>89.08</v>
      </c>
      <c r="AH23" s="53">
        <f>'ОО (2 пол 2020)'!AF24</f>
        <v>91.83</v>
      </c>
      <c r="AI23" s="53">
        <v>91.31</v>
      </c>
      <c r="AJ23" s="53">
        <v>96.06</v>
      </c>
      <c r="AK23" s="53">
        <v>95.87</v>
      </c>
      <c r="AL23" s="53">
        <f t="shared" si="3"/>
        <v>-0.18999999999999773</v>
      </c>
      <c r="AM23" s="32">
        <v>111</v>
      </c>
      <c r="AN23" s="50">
        <f>'ОО (2 пол 2020)'!AG24</f>
        <v>214</v>
      </c>
      <c r="AO23" s="95">
        <v>74</v>
      </c>
      <c r="AP23" s="95">
        <v>125</v>
      </c>
      <c r="AQ23" s="95">
        <v>104</v>
      </c>
      <c r="AR23" s="77">
        <f t="shared" si="4"/>
        <v>-21</v>
      </c>
    </row>
    <row r="24" spans="1:44" ht="33.950000000000003" customHeight="1" x14ac:dyDescent="0.25">
      <c r="A24" s="49">
        <v>22</v>
      </c>
      <c r="B24" s="116" t="s">
        <v>87</v>
      </c>
      <c r="C24" s="52">
        <v>93.07</v>
      </c>
      <c r="D24" s="53">
        <f>'ОО (2 пол 2020)'!K25</f>
        <v>93.08</v>
      </c>
      <c r="E24" s="92">
        <v>92.37</v>
      </c>
      <c r="F24" s="92">
        <v>94.84</v>
      </c>
      <c r="G24" s="92">
        <v>94.81</v>
      </c>
      <c r="H24" s="53">
        <f t="shared" si="0"/>
        <v>-3.0000000000001137E-2</v>
      </c>
      <c r="I24" s="52">
        <v>88.81</v>
      </c>
      <c r="J24" s="53">
        <f>'ОО (2 пол 2020)'!O25</f>
        <v>91.47</v>
      </c>
      <c r="K24" s="92">
        <v>90.1</v>
      </c>
      <c r="L24" s="92">
        <v>94.06</v>
      </c>
      <c r="M24" s="92">
        <v>91.94</v>
      </c>
      <c r="N24" s="53">
        <v>-2.2000000000000002</v>
      </c>
      <c r="O24" s="52">
        <v>91.26</v>
      </c>
      <c r="P24" s="53">
        <f>'ОО (2 пол 2020)'!T25</f>
        <v>92.03</v>
      </c>
      <c r="Q24" s="53">
        <v>89.27</v>
      </c>
      <c r="R24" s="53">
        <v>93.88</v>
      </c>
      <c r="S24" s="53">
        <v>93.33</v>
      </c>
      <c r="T24" s="53">
        <v>-0.6</v>
      </c>
      <c r="U24" s="52">
        <v>92.31</v>
      </c>
      <c r="V24" s="53">
        <f>'ОО (2 пол 2020)'!Y25</f>
        <v>93.1</v>
      </c>
      <c r="W24" s="53">
        <v>92.41</v>
      </c>
      <c r="X24" s="53">
        <v>95.28</v>
      </c>
      <c r="Y24" s="53">
        <v>94.52</v>
      </c>
      <c r="Z24" s="53">
        <f t="shared" si="5"/>
        <v>-0.76000000000000512</v>
      </c>
      <c r="AA24" s="52">
        <v>92.95</v>
      </c>
      <c r="AB24" s="53">
        <f>'ОО (2 пол 2020)'!AD25</f>
        <v>92.07</v>
      </c>
      <c r="AC24" s="53">
        <v>92.57</v>
      </c>
      <c r="AD24" s="53">
        <v>94.76</v>
      </c>
      <c r="AE24" s="53">
        <v>94.19</v>
      </c>
      <c r="AF24" s="53">
        <f t="shared" si="6"/>
        <v>-0.57000000000000739</v>
      </c>
      <c r="AG24" s="52">
        <v>91.88</v>
      </c>
      <c r="AH24" s="53">
        <f>'ОО (2 пол 2020)'!AF25</f>
        <v>92.41</v>
      </c>
      <c r="AI24" s="53">
        <v>91.43</v>
      </c>
      <c r="AJ24" s="53">
        <v>94.6</v>
      </c>
      <c r="AK24" s="53">
        <v>93.89</v>
      </c>
      <c r="AL24" s="53">
        <f t="shared" si="3"/>
        <v>-0.70999999999999375</v>
      </c>
      <c r="AM24" s="32">
        <v>143</v>
      </c>
      <c r="AN24" s="50">
        <f>'ОО (2 пол 2020)'!AG25</f>
        <v>186</v>
      </c>
      <c r="AO24" s="95">
        <v>101</v>
      </c>
      <c r="AP24" s="95">
        <v>143</v>
      </c>
      <c r="AQ24" s="95">
        <v>155</v>
      </c>
      <c r="AR24" s="77">
        <f t="shared" si="4"/>
        <v>12</v>
      </c>
    </row>
    <row r="25" spans="1:44" ht="33.950000000000003" customHeight="1" x14ac:dyDescent="0.25">
      <c r="A25" s="49">
        <v>23</v>
      </c>
      <c r="B25" s="116" t="s">
        <v>88</v>
      </c>
      <c r="C25" s="52">
        <v>85.6</v>
      </c>
      <c r="D25" s="53">
        <f>'ОО (2 пол 2020)'!K26</f>
        <v>90.04</v>
      </c>
      <c r="E25" s="92">
        <v>89.4</v>
      </c>
      <c r="F25" s="92">
        <v>90.2</v>
      </c>
      <c r="G25" s="92">
        <v>90.61</v>
      </c>
      <c r="H25" s="53">
        <f t="shared" si="0"/>
        <v>0.40999999999999659</v>
      </c>
      <c r="I25" s="52">
        <v>82.29</v>
      </c>
      <c r="J25" s="53">
        <f>'ОО (2 пол 2020)'!O26</f>
        <v>87.76</v>
      </c>
      <c r="K25" s="92">
        <v>88.86</v>
      </c>
      <c r="L25" s="92">
        <v>88.32</v>
      </c>
      <c r="M25" s="92">
        <v>88.4</v>
      </c>
      <c r="N25" s="53">
        <f t="shared" si="1"/>
        <v>8.0000000000012506E-2</v>
      </c>
      <c r="O25" s="52">
        <v>76.8</v>
      </c>
      <c r="P25" s="53">
        <f>'ОО (2 пол 2020)'!T26</f>
        <v>85.76</v>
      </c>
      <c r="Q25" s="53">
        <v>85.64</v>
      </c>
      <c r="R25" s="53">
        <v>87.44</v>
      </c>
      <c r="S25" s="53">
        <v>86.73</v>
      </c>
      <c r="T25" s="53">
        <f t="shared" si="2"/>
        <v>-0.70999999999999375</v>
      </c>
      <c r="U25" s="52">
        <v>86.89</v>
      </c>
      <c r="V25" s="53">
        <f>'ОО (2 пол 2020)'!Y26</f>
        <v>89.53</v>
      </c>
      <c r="W25" s="53">
        <v>90.26</v>
      </c>
      <c r="X25" s="53">
        <v>90.37</v>
      </c>
      <c r="Y25" s="53">
        <v>89.52</v>
      </c>
      <c r="Z25" s="53">
        <f t="shared" si="5"/>
        <v>-0.85000000000000853</v>
      </c>
      <c r="AA25" s="52">
        <v>82.8</v>
      </c>
      <c r="AB25" s="53">
        <f>'ОО (2 пол 2020)'!AD26</f>
        <v>88.38</v>
      </c>
      <c r="AC25" s="53">
        <v>87.62</v>
      </c>
      <c r="AD25" s="53">
        <v>88.07</v>
      </c>
      <c r="AE25" s="53">
        <v>87.37</v>
      </c>
      <c r="AF25" s="53">
        <f t="shared" si="6"/>
        <v>-0.69999999999998863</v>
      </c>
      <c r="AG25" s="52">
        <v>82.92</v>
      </c>
      <c r="AH25" s="53">
        <f>'ОО (2 пол 2020)'!AF26</f>
        <v>88.33</v>
      </c>
      <c r="AI25" s="53">
        <v>88.32</v>
      </c>
      <c r="AJ25" s="53">
        <v>88.92</v>
      </c>
      <c r="AK25" s="53">
        <v>88.53</v>
      </c>
      <c r="AL25" s="53">
        <f t="shared" si="3"/>
        <v>-0.39000000000000057</v>
      </c>
      <c r="AM25" s="32">
        <v>204</v>
      </c>
      <c r="AN25" s="50">
        <f>'ОО (2 пол 2020)'!AG26</f>
        <v>292</v>
      </c>
      <c r="AO25" s="95">
        <v>101</v>
      </c>
      <c r="AP25" s="95">
        <v>199</v>
      </c>
      <c r="AQ25" s="95">
        <v>221</v>
      </c>
      <c r="AR25" s="77">
        <f t="shared" si="4"/>
        <v>22</v>
      </c>
    </row>
    <row r="26" spans="1:44" ht="33.950000000000003" customHeight="1" x14ac:dyDescent="0.25">
      <c r="A26" s="49">
        <v>24</v>
      </c>
      <c r="B26" s="116" t="s">
        <v>89</v>
      </c>
      <c r="C26" s="52">
        <v>94.35</v>
      </c>
      <c r="D26" s="53">
        <f>'ОО (2 пол 2020)'!K27</f>
        <v>94.11</v>
      </c>
      <c r="E26" s="92">
        <v>91.53</v>
      </c>
      <c r="F26" s="92">
        <v>95.11</v>
      </c>
      <c r="G26" s="92">
        <v>94.92</v>
      </c>
      <c r="H26" s="53">
        <f t="shared" si="0"/>
        <v>-0.18999999999999773</v>
      </c>
      <c r="I26" s="52">
        <v>91.83</v>
      </c>
      <c r="J26" s="53">
        <f>'ОО (2 пол 2020)'!O27</f>
        <v>90.25</v>
      </c>
      <c r="K26" s="92">
        <v>88</v>
      </c>
      <c r="L26" s="92">
        <v>93.6</v>
      </c>
      <c r="M26" s="92">
        <v>93.12</v>
      </c>
      <c r="N26" s="53">
        <f t="shared" si="1"/>
        <v>-0.47999999999998977</v>
      </c>
      <c r="O26" s="52">
        <v>88.62</v>
      </c>
      <c r="P26" s="53">
        <f>'ОО (2 пол 2020)'!T27</f>
        <v>89.45</v>
      </c>
      <c r="Q26" s="53">
        <v>85.52</v>
      </c>
      <c r="R26" s="53">
        <v>89.94</v>
      </c>
      <c r="S26" s="53">
        <v>91.51</v>
      </c>
      <c r="T26" s="53">
        <f t="shared" si="2"/>
        <v>1.5700000000000074</v>
      </c>
      <c r="U26" s="52">
        <v>96.07</v>
      </c>
      <c r="V26" s="53">
        <f>'ОО (2 пол 2020)'!Y27</f>
        <v>92.81</v>
      </c>
      <c r="W26" s="53">
        <v>91.73</v>
      </c>
      <c r="X26" s="53">
        <v>94.77</v>
      </c>
      <c r="Y26" s="53">
        <v>94.8</v>
      </c>
      <c r="Z26" s="53">
        <f t="shared" si="5"/>
        <v>3.0000000000001137E-2</v>
      </c>
      <c r="AA26" s="52">
        <v>94.71</v>
      </c>
      <c r="AB26" s="53">
        <f>'ОО (2 пол 2020)'!AD27</f>
        <v>91.51</v>
      </c>
      <c r="AC26" s="53">
        <v>90.41</v>
      </c>
      <c r="AD26" s="53">
        <v>95.32</v>
      </c>
      <c r="AE26" s="53">
        <v>94.04</v>
      </c>
      <c r="AF26" s="53">
        <f t="shared" si="6"/>
        <v>-1.2799999999999869</v>
      </c>
      <c r="AG26" s="52">
        <v>93.21</v>
      </c>
      <c r="AH26" s="53">
        <f>'ОО (2 пол 2020)'!AF27</f>
        <v>91.73</v>
      </c>
      <c r="AI26" s="53">
        <v>89.54</v>
      </c>
      <c r="AJ26" s="53">
        <v>93.76</v>
      </c>
      <c r="AK26" s="53">
        <v>93.72</v>
      </c>
      <c r="AL26" s="53">
        <v>-0.1</v>
      </c>
      <c r="AM26" s="32">
        <v>104</v>
      </c>
      <c r="AN26" s="50">
        <f>'ОО (2 пол 2020)'!AG27</f>
        <v>109</v>
      </c>
      <c r="AO26" s="95">
        <v>126</v>
      </c>
      <c r="AP26" s="95">
        <v>121</v>
      </c>
      <c r="AQ26" s="95">
        <v>109</v>
      </c>
      <c r="AR26" s="77">
        <f t="shared" si="4"/>
        <v>-12</v>
      </c>
    </row>
    <row r="27" spans="1:44" ht="33.950000000000003" customHeight="1" x14ac:dyDescent="0.25">
      <c r="A27" s="49">
        <v>25</v>
      </c>
      <c r="B27" s="116" t="s">
        <v>90</v>
      </c>
      <c r="C27" s="52">
        <v>94.49</v>
      </c>
      <c r="D27" s="53">
        <f>'ОО (2 пол 2020)'!K28</f>
        <v>93.32</v>
      </c>
      <c r="E27" s="92">
        <v>93.41</v>
      </c>
      <c r="F27" s="92">
        <v>93.34</v>
      </c>
      <c r="G27" s="92">
        <v>91.67</v>
      </c>
      <c r="H27" s="53">
        <v>-1.6</v>
      </c>
      <c r="I27" s="52">
        <v>89.19</v>
      </c>
      <c r="J27" s="53">
        <f>'ОО (2 пол 2020)'!O28</f>
        <v>90.28</v>
      </c>
      <c r="K27" s="92">
        <v>91.03</v>
      </c>
      <c r="L27" s="92">
        <v>90.46</v>
      </c>
      <c r="M27" s="92">
        <v>92.86</v>
      </c>
      <c r="N27" s="53">
        <f t="shared" si="1"/>
        <v>2.4000000000000057</v>
      </c>
      <c r="O27" s="52">
        <v>88.06</v>
      </c>
      <c r="P27" s="53">
        <f>'ОО (2 пол 2020)'!T28</f>
        <v>89.88</v>
      </c>
      <c r="Q27" s="53">
        <v>89.26</v>
      </c>
      <c r="R27" s="53">
        <v>90.61</v>
      </c>
      <c r="S27" s="53">
        <v>94.94</v>
      </c>
      <c r="T27" s="53">
        <f t="shared" si="2"/>
        <v>4.3299999999999983</v>
      </c>
      <c r="U27" s="52">
        <v>93.71</v>
      </c>
      <c r="V27" s="53">
        <f>'ОО (2 пол 2020)'!Y28</f>
        <v>92.92</v>
      </c>
      <c r="W27" s="53">
        <v>92.94</v>
      </c>
      <c r="X27" s="53">
        <v>92.72</v>
      </c>
      <c r="Y27" s="53">
        <v>93.45</v>
      </c>
      <c r="Z27" s="53">
        <v>0.8</v>
      </c>
      <c r="AA27" s="52">
        <v>93.43</v>
      </c>
      <c r="AB27" s="53">
        <f>'ОО (2 пол 2020)'!AD28</f>
        <v>91.14</v>
      </c>
      <c r="AC27" s="53">
        <v>91.35</v>
      </c>
      <c r="AD27" s="53">
        <v>91.19</v>
      </c>
      <c r="AE27" s="53">
        <v>89.36</v>
      </c>
      <c r="AF27" s="53">
        <f t="shared" si="6"/>
        <v>-1.8299999999999983</v>
      </c>
      <c r="AG27" s="52">
        <v>91.96</v>
      </c>
      <c r="AH27" s="53">
        <f>'ОО (2 пол 2020)'!AF28</f>
        <v>91.6</v>
      </c>
      <c r="AI27" s="53">
        <v>91.64</v>
      </c>
      <c r="AJ27" s="53">
        <v>91.75</v>
      </c>
      <c r="AK27" s="53">
        <v>92.43</v>
      </c>
      <c r="AL27" s="53">
        <v>0.6</v>
      </c>
      <c r="AM27" s="32">
        <v>118</v>
      </c>
      <c r="AN27" s="50">
        <f>'ОО (2 пол 2020)'!AG28</f>
        <v>126</v>
      </c>
      <c r="AO27" s="95">
        <v>315</v>
      </c>
      <c r="AP27" s="95">
        <v>418</v>
      </c>
      <c r="AQ27" s="95">
        <v>112</v>
      </c>
      <c r="AR27" s="77">
        <f t="shared" si="4"/>
        <v>-306</v>
      </c>
    </row>
    <row r="28" spans="1:44" ht="33.950000000000003" customHeight="1" x14ac:dyDescent="0.25">
      <c r="A28" s="49">
        <v>26</v>
      </c>
      <c r="B28" s="116" t="s">
        <v>91</v>
      </c>
      <c r="C28" s="52">
        <v>81.41</v>
      </c>
      <c r="D28" s="53">
        <f>'ОО (2 пол 2020)'!K29</f>
        <v>88.42</v>
      </c>
      <c r="E28" s="92">
        <v>70.83</v>
      </c>
      <c r="F28" s="92">
        <v>90.83</v>
      </c>
      <c r="G28" s="92">
        <v>88.74</v>
      </c>
      <c r="H28" s="53">
        <f t="shared" si="0"/>
        <v>-2.0900000000000034</v>
      </c>
      <c r="I28" s="52">
        <v>78.91</v>
      </c>
      <c r="J28" s="53">
        <f>'ОО (2 пол 2020)'!O29</f>
        <v>84.25</v>
      </c>
      <c r="K28" s="92">
        <v>70.19</v>
      </c>
      <c r="L28" s="92">
        <v>92.5</v>
      </c>
      <c r="M28" s="92">
        <v>86.54</v>
      </c>
      <c r="N28" s="53">
        <f t="shared" si="1"/>
        <v>-5.9599999999999937</v>
      </c>
      <c r="O28" s="52">
        <v>77.400000000000006</v>
      </c>
      <c r="P28" s="53">
        <f>'ОО (2 пол 2020)'!T29</f>
        <v>83.91</v>
      </c>
      <c r="Q28" s="53">
        <v>71.150000000000006</v>
      </c>
      <c r="R28" s="53">
        <v>88.33</v>
      </c>
      <c r="S28" s="53">
        <v>84.46</v>
      </c>
      <c r="T28" s="53">
        <v>-3.8</v>
      </c>
      <c r="U28" s="52">
        <v>86.88</v>
      </c>
      <c r="V28" s="53">
        <f>'ОО (2 пол 2020)'!Y29</f>
        <v>89.84</v>
      </c>
      <c r="W28" s="53">
        <v>71.150000000000006</v>
      </c>
      <c r="X28" s="53">
        <v>98.33</v>
      </c>
      <c r="Y28" s="53">
        <v>90.46</v>
      </c>
      <c r="Z28" s="53">
        <v>-7.8</v>
      </c>
      <c r="AA28" s="52">
        <v>82.08</v>
      </c>
      <c r="AB28" s="53">
        <f>'ОО (2 пол 2020)'!AD29</f>
        <v>83.86</v>
      </c>
      <c r="AC28" s="53">
        <v>71.150000000000006</v>
      </c>
      <c r="AD28" s="53">
        <v>85</v>
      </c>
      <c r="AE28" s="53">
        <v>87.18</v>
      </c>
      <c r="AF28" s="53">
        <f t="shared" si="6"/>
        <v>2.1800000000000068</v>
      </c>
      <c r="AG28" s="52">
        <v>81.510000000000005</v>
      </c>
      <c r="AH28" s="53">
        <f>'ОО (2 пол 2020)'!AF29</f>
        <v>86.18</v>
      </c>
      <c r="AI28" s="53">
        <v>70.95</v>
      </c>
      <c r="AJ28" s="53">
        <v>90.89</v>
      </c>
      <c r="AK28" s="53">
        <v>87.54</v>
      </c>
      <c r="AL28" s="53">
        <v>-3.4</v>
      </c>
      <c r="AM28" s="32">
        <v>80</v>
      </c>
      <c r="AN28" s="50">
        <f>'ОО (2 пол 2020)'!AG29</f>
        <v>173</v>
      </c>
      <c r="AO28" s="95">
        <v>13</v>
      </c>
      <c r="AP28" s="95">
        <v>5</v>
      </c>
      <c r="AQ28" s="95">
        <v>104</v>
      </c>
      <c r="AR28" s="77">
        <f t="shared" si="4"/>
        <v>99</v>
      </c>
    </row>
    <row r="29" spans="1:44" ht="33.950000000000003" customHeight="1" x14ac:dyDescent="0.25">
      <c r="A29" s="49">
        <v>27</v>
      </c>
      <c r="B29" s="116" t="s">
        <v>93</v>
      </c>
      <c r="C29" s="52">
        <v>92.35</v>
      </c>
      <c r="D29" s="53">
        <f>'ОО (2 пол 2020)'!K30</f>
        <v>92.88</v>
      </c>
      <c r="E29" s="92">
        <v>92.64</v>
      </c>
      <c r="F29" s="92">
        <v>94.24</v>
      </c>
      <c r="G29" s="92">
        <v>95.13</v>
      </c>
      <c r="H29" s="53">
        <f t="shared" si="0"/>
        <v>0.89000000000000057</v>
      </c>
      <c r="I29" s="52">
        <v>89.67</v>
      </c>
      <c r="J29" s="53">
        <f>'ОО (2 пол 2020)'!O30</f>
        <v>91.69</v>
      </c>
      <c r="K29" s="92">
        <v>90.1</v>
      </c>
      <c r="L29" s="92">
        <v>93.33</v>
      </c>
      <c r="M29" s="92">
        <v>92.44</v>
      </c>
      <c r="N29" s="53">
        <f t="shared" si="1"/>
        <v>-0.89000000000000057</v>
      </c>
      <c r="O29" s="52">
        <v>87.55</v>
      </c>
      <c r="P29" s="53">
        <f>'ОО (2 пол 2020)'!T30</f>
        <v>89.4</v>
      </c>
      <c r="Q29" s="53">
        <v>88.31</v>
      </c>
      <c r="R29" s="53">
        <v>92.13</v>
      </c>
      <c r="S29" s="53">
        <v>91.82</v>
      </c>
      <c r="T29" s="53">
        <f t="shared" si="2"/>
        <v>-0.31000000000000227</v>
      </c>
      <c r="U29" s="52">
        <v>93.84</v>
      </c>
      <c r="V29" s="53">
        <f>'ОО (2 пол 2020)'!Y30</f>
        <v>92.62</v>
      </c>
      <c r="W29" s="53">
        <v>92.21</v>
      </c>
      <c r="X29" s="53">
        <v>94.99</v>
      </c>
      <c r="Y29" s="53">
        <v>94.96</v>
      </c>
      <c r="Z29" s="53">
        <f t="shared" si="5"/>
        <v>-3.0000000000001137E-2</v>
      </c>
      <c r="AA29" s="52">
        <v>91.8</v>
      </c>
      <c r="AB29" s="53">
        <f>'ОО (2 пол 2020)'!AD30</f>
        <v>91.09</v>
      </c>
      <c r="AC29" s="53">
        <v>91.34</v>
      </c>
      <c r="AD29" s="53">
        <v>92.09</v>
      </c>
      <c r="AE29" s="53">
        <v>93.66</v>
      </c>
      <c r="AF29" s="53">
        <f t="shared" si="6"/>
        <v>1.5699999999999932</v>
      </c>
      <c r="AG29" s="52">
        <v>91.14</v>
      </c>
      <c r="AH29" s="53">
        <f>'ОО (2 пол 2020)'!AF30</f>
        <v>91.52</v>
      </c>
      <c r="AI29" s="53">
        <v>90.98</v>
      </c>
      <c r="AJ29" s="53">
        <v>93.36</v>
      </c>
      <c r="AK29" s="53">
        <v>93.69</v>
      </c>
      <c r="AL29" s="53">
        <f t="shared" si="3"/>
        <v>0.32999999999999829</v>
      </c>
      <c r="AM29" s="32">
        <v>184</v>
      </c>
      <c r="AN29" s="50">
        <f>'ОО (2 пол 2020)'!AG30</f>
        <v>158</v>
      </c>
      <c r="AO29" s="95">
        <v>77</v>
      </c>
      <c r="AP29" s="95">
        <v>178</v>
      </c>
      <c r="AQ29" s="95">
        <v>167</v>
      </c>
      <c r="AR29" s="77">
        <f t="shared" si="4"/>
        <v>-11</v>
      </c>
    </row>
    <row r="30" spans="1:44" ht="33.950000000000003" customHeight="1" x14ac:dyDescent="0.25">
      <c r="A30" s="49">
        <v>28</v>
      </c>
      <c r="B30" s="116" t="s">
        <v>94</v>
      </c>
      <c r="C30" s="52">
        <v>89.7</v>
      </c>
      <c r="D30" s="53">
        <f>'ОО (2 пол 2020)'!K31</f>
        <v>88.43</v>
      </c>
      <c r="E30" s="92">
        <v>88.66</v>
      </c>
      <c r="F30" s="92">
        <v>88.72</v>
      </c>
      <c r="G30" s="92">
        <v>91.57</v>
      </c>
      <c r="H30" s="53">
        <v>2.9</v>
      </c>
      <c r="I30" s="52">
        <v>85.07</v>
      </c>
      <c r="J30" s="53">
        <f>'ОО (2 пол 2020)'!O31</f>
        <v>84.09</v>
      </c>
      <c r="K30" s="92">
        <v>83.31</v>
      </c>
      <c r="L30" s="92">
        <v>85.8</v>
      </c>
      <c r="M30" s="92">
        <v>88.17</v>
      </c>
      <c r="N30" s="53">
        <f t="shared" si="1"/>
        <v>2.3700000000000045</v>
      </c>
      <c r="O30" s="52">
        <v>84.1</v>
      </c>
      <c r="P30" s="53">
        <f>'ОО (2 пол 2020)'!T31</f>
        <v>84.27</v>
      </c>
      <c r="Q30" s="53">
        <v>83.77</v>
      </c>
      <c r="R30" s="53">
        <v>87.46</v>
      </c>
      <c r="S30" s="53">
        <v>90.14</v>
      </c>
      <c r="T30" s="53">
        <v>2.6</v>
      </c>
      <c r="U30" s="52">
        <v>91.98</v>
      </c>
      <c r="V30" s="53">
        <f>'ОО (2 пол 2020)'!Y31</f>
        <v>87.56</v>
      </c>
      <c r="W30" s="53">
        <v>87.78</v>
      </c>
      <c r="X30" s="53">
        <v>89.88</v>
      </c>
      <c r="Y30" s="53">
        <v>92</v>
      </c>
      <c r="Z30" s="53">
        <f t="shared" si="5"/>
        <v>2.1200000000000045</v>
      </c>
      <c r="AA30" s="52">
        <v>87.81</v>
      </c>
      <c r="AB30" s="53">
        <f>'ОО (2 пол 2020)'!AD31</f>
        <v>83.37</v>
      </c>
      <c r="AC30" s="53">
        <v>82.75</v>
      </c>
      <c r="AD30" s="53">
        <v>85.14</v>
      </c>
      <c r="AE30" s="53">
        <v>88.9</v>
      </c>
      <c r="AF30" s="53">
        <f t="shared" si="6"/>
        <v>3.7600000000000051</v>
      </c>
      <c r="AG30" s="52">
        <v>87.92</v>
      </c>
      <c r="AH30" s="53">
        <f>'ОО (2 пол 2020)'!AF31</f>
        <v>85.65</v>
      </c>
      <c r="AI30" s="53">
        <v>85.39</v>
      </c>
      <c r="AJ30" s="53">
        <v>87.51</v>
      </c>
      <c r="AK30" s="53">
        <v>90.3</v>
      </c>
      <c r="AL30" s="53">
        <f t="shared" si="3"/>
        <v>2.789999999999992</v>
      </c>
      <c r="AM30" s="32">
        <v>108</v>
      </c>
      <c r="AN30" s="50">
        <f>'ОО (2 пол 2020)'!AG31</f>
        <v>491</v>
      </c>
      <c r="AO30" s="95">
        <v>227</v>
      </c>
      <c r="AP30" s="95">
        <v>434</v>
      </c>
      <c r="AQ30" s="95">
        <v>431</v>
      </c>
      <c r="AR30" s="77">
        <f t="shared" si="4"/>
        <v>-3</v>
      </c>
    </row>
    <row r="31" spans="1:44" ht="33.950000000000003" customHeight="1" x14ac:dyDescent="0.25">
      <c r="A31" s="49">
        <v>29</v>
      </c>
      <c r="B31" s="116" t="s">
        <v>95</v>
      </c>
      <c r="C31" s="52">
        <v>80.680000000000007</v>
      </c>
      <c r="D31" s="53">
        <f>'ОО (2 пол 2020)'!K32</f>
        <v>82.47</v>
      </c>
      <c r="E31" s="92">
        <v>85.6</v>
      </c>
      <c r="F31" s="92">
        <v>83.35</v>
      </c>
      <c r="G31" s="92">
        <v>87.6</v>
      </c>
      <c r="H31" s="53">
        <v>4.2</v>
      </c>
      <c r="I31" s="52">
        <v>79.040000000000006</v>
      </c>
      <c r="J31" s="53">
        <f>'ОО (2 пол 2020)'!O32</f>
        <v>81.5</v>
      </c>
      <c r="K31" s="92">
        <v>83.11</v>
      </c>
      <c r="L31" s="92">
        <v>80.900000000000006</v>
      </c>
      <c r="M31" s="92">
        <v>82.94</v>
      </c>
      <c r="N31" s="53">
        <f t="shared" si="1"/>
        <v>2.039999999999992</v>
      </c>
      <c r="O31" s="52">
        <v>73.25</v>
      </c>
      <c r="P31" s="53">
        <f>'ОО (2 пол 2020)'!T32</f>
        <v>77.599999999999994</v>
      </c>
      <c r="Q31" s="53">
        <v>80.349999999999994</v>
      </c>
      <c r="R31" s="53">
        <v>79.27</v>
      </c>
      <c r="S31" s="53">
        <v>82.74</v>
      </c>
      <c r="T31" s="53">
        <v>3.4</v>
      </c>
      <c r="U31" s="52">
        <v>82.39</v>
      </c>
      <c r="V31" s="53">
        <f>'ОО (2 пол 2020)'!Y32</f>
        <v>84.21</v>
      </c>
      <c r="W31" s="53">
        <v>86.02</v>
      </c>
      <c r="X31" s="53">
        <v>84.19</v>
      </c>
      <c r="Y31" s="53">
        <v>87.76</v>
      </c>
      <c r="Z31" s="53">
        <f t="shared" si="5"/>
        <v>3.5700000000000074</v>
      </c>
      <c r="AA31" s="52">
        <v>74.92</v>
      </c>
      <c r="AB31" s="53">
        <f>'ОО (2 пол 2020)'!AD32</f>
        <v>76.48</v>
      </c>
      <c r="AC31" s="53">
        <v>79.62</v>
      </c>
      <c r="AD31" s="53">
        <v>76.08</v>
      </c>
      <c r="AE31" s="53">
        <v>80.69</v>
      </c>
      <c r="AF31" s="53">
        <f t="shared" si="6"/>
        <v>4.6099999999999994</v>
      </c>
      <c r="AG31" s="52">
        <v>77.989999999999995</v>
      </c>
      <c r="AH31" s="53">
        <f>'ОО (2 пол 2020)'!AF32</f>
        <v>80.38</v>
      </c>
      <c r="AI31" s="53">
        <v>82.93</v>
      </c>
      <c r="AJ31" s="53">
        <v>80.75</v>
      </c>
      <c r="AK31" s="53">
        <v>84.45</v>
      </c>
      <c r="AL31" s="53">
        <f t="shared" si="3"/>
        <v>3.7000000000000028</v>
      </c>
      <c r="AM31" s="32">
        <v>424</v>
      </c>
      <c r="AN31" s="50">
        <f>'ОО (2 пол 2020)'!AG32</f>
        <v>542</v>
      </c>
      <c r="AO31" s="95">
        <v>478</v>
      </c>
      <c r="AP31" s="95">
        <v>799</v>
      </c>
      <c r="AQ31" s="95">
        <v>126</v>
      </c>
      <c r="AR31" s="77">
        <f t="shared" si="4"/>
        <v>-673</v>
      </c>
    </row>
    <row r="32" spans="1:44" ht="33.950000000000003" customHeight="1" x14ac:dyDescent="0.25">
      <c r="A32" s="49">
        <v>30</v>
      </c>
      <c r="B32" s="116" t="s">
        <v>71</v>
      </c>
      <c r="C32" s="52">
        <v>92.15</v>
      </c>
      <c r="D32" s="53">
        <f>'ОО (2 пол 2020)'!K33</f>
        <v>91.85</v>
      </c>
      <c r="E32" s="92">
        <v>91.77</v>
      </c>
      <c r="F32" s="92">
        <v>94.92</v>
      </c>
      <c r="G32" s="92">
        <v>95.5</v>
      </c>
      <c r="H32" s="53">
        <f t="shared" si="0"/>
        <v>0.57999999999999829</v>
      </c>
      <c r="I32" s="52">
        <v>89.61</v>
      </c>
      <c r="J32" s="53">
        <f>'ОО (2 пол 2020)'!O33</f>
        <v>90.13</v>
      </c>
      <c r="K32" s="92">
        <v>89.54</v>
      </c>
      <c r="L32" s="92">
        <v>91.59</v>
      </c>
      <c r="M32" s="92">
        <v>92.9</v>
      </c>
      <c r="N32" s="53">
        <f t="shared" si="1"/>
        <v>1.3100000000000023</v>
      </c>
      <c r="O32" s="52">
        <v>79.91</v>
      </c>
      <c r="P32" s="53">
        <f>'ОО (2 пол 2020)'!T33</f>
        <v>85.01</v>
      </c>
      <c r="Q32" s="53">
        <v>83.54</v>
      </c>
      <c r="R32" s="53">
        <v>88.79</v>
      </c>
      <c r="S32" s="53">
        <v>88.67</v>
      </c>
      <c r="T32" s="53">
        <f t="shared" si="2"/>
        <v>-0.12000000000000455</v>
      </c>
      <c r="U32" s="52">
        <v>89.87</v>
      </c>
      <c r="V32" s="53">
        <f>'ОО (2 пол 2020)'!Y33</f>
        <v>92.66</v>
      </c>
      <c r="W32" s="53">
        <v>90.8</v>
      </c>
      <c r="X32" s="53">
        <v>93.18</v>
      </c>
      <c r="Y32" s="53">
        <v>95.88</v>
      </c>
      <c r="Z32" s="53">
        <f t="shared" si="5"/>
        <v>2.6999999999999886</v>
      </c>
      <c r="AA32" s="52">
        <v>89.74</v>
      </c>
      <c r="AB32" s="53">
        <f>'ОО (2 пол 2020)'!AD33</f>
        <v>91.23</v>
      </c>
      <c r="AC32" s="53">
        <v>88.31</v>
      </c>
      <c r="AD32" s="53">
        <v>90</v>
      </c>
      <c r="AE32" s="53">
        <v>94.6</v>
      </c>
      <c r="AF32" s="53">
        <f t="shared" si="6"/>
        <v>4.5999999999999943</v>
      </c>
      <c r="AG32" s="52">
        <v>88.16</v>
      </c>
      <c r="AH32" s="53">
        <f>'ОО (2 пол 2020)'!AF33</f>
        <v>90.18</v>
      </c>
      <c r="AI32" s="53">
        <v>88.74</v>
      </c>
      <c r="AJ32" s="53">
        <v>91.7</v>
      </c>
      <c r="AK32" s="53">
        <v>93.58</v>
      </c>
      <c r="AL32" s="53">
        <f t="shared" si="3"/>
        <v>1.8799999999999955</v>
      </c>
      <c r="AM32" s="32">
        <v>190</v>
      </c>
      <c r="AN32" s="50">
        <f>'ОО (2 пол 2020)'!AG33</f>
        <v>209</v>
      </c>
      <c r="AO32" s="95">
        <v>288</v>
      </c>
      <c r="AP32" s="95">
        <v>55</v>
      </c>
      <c r="AQ32" s="95">
        <v>139</v>
      </c>
      <c r="AR32" s="77">
        <f t="shared" si="4"/>
        <v>84</v>
      </c>
    </row>
    <row r="33" spans="1:44" ht="33.950000000000003" customHeight="1" x14ac:dyDescent="0.25">
      <c r="A33" s="49">
        <v>31</v>
      </c>
      <c r="B33" s="116" t="s">
        <v>155</v>
      </c>
      <c r="C33" s="52" t="s">
        <v>156</v>
      </c>
      <c r="D33" s="53" t="s">
        <v>156</v>
      </c>
      <c r="E33" s="92">
        <v>83.81</v>
      </c>
      <c r="F33" s="92">
        <v>92.45</v>
      </c>
      <c r="G33" s="92">
        <v>94.67</v>
      </c>
      <c r="H33" s="53">
        <f t="shared" si="0"/>
        <v>2.2199999999999989</v>
      </c>
      <c r="I33" s="52" t="s">
        <v>156</v>
      </c>
      <c r="J33" s="53" t="s">
        <v>156</v>
      </c>
      <c r="K33" s="92">
        <v>85</v>
      </c>
      <c r="L33" s="92">
        <v>93.73</v>
      </c>
      <c r="M33" s="92">
        <v>94.94</v>
      </c>
      <c r="N33" s="53">
        <f t="shared" si="1"/>
        <v>1.2099999999999937</v>
      </c>
      <c r="O33" s="53" t="s">
        <v>156</v>
      </c>
      <c r="P33" s="53" t="s">
        <v>156</v>
      </c>
      <c r="Q33" s="53">
        <v>83.45</v>
      </c>
      <c r="R33" s="53">
        <v>93.33</v>
      </c>
      <c r="S33" s="53">
        <v>94.89</v>
      </c>
      <c r="T33" s="53">
        <f t="shared" si="2"/>
        <v>1.5600000000000023</v>
      </c>
      <c r="U33" s="53" t="s">
        <v>156</v>
      </c>
      <c r="V33" s="53" t="s">
        <v>156</v>
      </c>
      <c r="W33" s="53">
        <v>84.29</v>
      </c>
      <c r="X33" s="53">
        <v>92.82</v>
      </c>
      <c r="Y33" s="53">
        <v>94.8</v>
      </c>
      <c r="Z33" s="53">
        <f t="shared" si="5"/>
        <v>1.980000000000004</v>
      </c>
      <c r="AA33" s="53" t="s">
        <v>156</v>
      </c>
      <c r="AB33" s="53" t="s">
        <v>156</v>
      </c>
      <c r="AC33" s="53">
        <v>84.29</v>
      </c>
      <c r="AD33" s="53">
        <v>91.73</v>
      </c>
      <c r="AE33" s="53">
        <v>94.35</v>
      </c>
      <c r="AF33" s="53">
        <v>2.7</v>
      </c>
      <c r="AG33" s="53" t="s">
        <v>156</v>
      </c>
      <c r="AH33" s="53" t="s">
        <v>156</v>
      </c>
      <c r="AI33" s="53">
        <v>84.11</v>
      </c>
      <c r="AJ33" s="53">
        <v>92.74</v>
      </c>
      <c r="AK33" s="53">
        <v>94.72</v>
      </c>
      <c r="AL33" s="53">
        <f t="shared" si="3"/>
        <v>1.980000000000004</v>
      </c>
      <c r="AM33" s="53" t="s">
        <v>156</v>
      </c>
      <c r="AN33" s="53" t="s">
        <v>156</v>
      </c>
      <c r="AO33" s="95">
        <v>70</v>
      </c>
      <c r="AP33" s="95">
        <v>556</v>
      </c>
      <c r="AQ33" s="95">
        <v>808</v>
      </c>
      <c r="AR33" s="77">
        <f t="shared" si="4"/>
        <v>252</v>
      </c>
    </row>
    <row r="34" spans="1:44" ht="33.950000000000003" customHeight="1" x14ac:dyDescent="0.25">
      <c r="A34" s="49">
        <v>32</v>
      </c>
      <c r="B34" s="116" t="s">
        <v>70</v>
      </c>
      <c r="C34" s="52">
        <v>89.56</v>
      </c>
      <c r="D34" s="53">
        <f>'ОО (2 пол 2020)'!K34</f>
        <v>93.89</v>
      </c>
      <c r="E34" s="92">
        <v>93.47</v>
      </c>
      <c r="F34" s="92">
        <v>93.68</v>
      </c>
      <c r="G34" s="92">
        <v>94</v>
      </c>
      <c r="H34" s="53">
        <f t="shared" si="0"/>
        <v>0.31999999999999318</v>
      </c>
      <c r="I34" s="52">
        <v>85.71</v>
      </c>
      <c r="J34" s="53">
        <f>'ОО (2 пол 2020)'!O34</f>
        <v>93.25</v>
      </c>
      <c r="K34" s="92">
        <v>92.12</v>
      </c>
      <c r="L34" s="92">
        <v>91.12</v>
      </c>
      <c r="M34" s="92">
        <v>92.36</v>
      </c>
      <c r="N34" s="53">
        <v>1.3</v>
      </c>
      <c r="O34" s="52">
        <v>78.02</v>
      </c>
      <c r="P34" s="53">
        <f>'ОО (2 пол 2020)'!T34</f>
        <v>87.6</v>
      </c>
      <c r="Q34" s="53">
        <v>88.54</v>
      </c>
      <c r="R34" s="53">
        <v>90.08</v>
      </c>
      <c r="S34" s="53">
        <v>89.38</v>
      </c>
      <c r="T34" s="53">
        <f t="shared" si="2"/>
        <v>-0.70000000000000284</v>
      </c>
      <c r="U34" s="52">
        <v>90.7</v>
      </c>
      <c r="V34" s="53">
        <f>'ОО (2 пол 2020)'!Y34</f>
        <v>94.01</v>
      </c>
      <c r="W34" s="53">
        <v>93.15</v>
      </c>
      <c r="X34" s="53">
        <v>94.23</v>
      </c>
      <c r="Y34" s="53">
        <v>94.24</v>
      </c>
      <c r="Z34" s="53">
        <f t="shared" si="5"/>
        <v>9.9999999999909051E-3</v>
      </c>
      <c r="AA34" s="52">
        <v>86.12</v>
      </c>
      <c r="AB34" s="53">
        <f>'ОО (2 пол 2020)'!AD34</f>
        <v>91.2</v>
      </c>
      <c r="AC34" s="53">
        <v>90.98</v>
      </c>
      <c r="AD34" s="53">
        <v>90.81</v>
      </c>
      <c r="AE34" s="53">
        <v>91</v>
      </c>
      <c r="AF34" s="53">
        <f t="shared" si="6"/>
        <v>0.18999999999999773</v>
      </c>
      <c r="AG34" s="52">
        <v>86.05</v>
      </c>
      <c r="AH34" s="53">
        <f>'ОО (2 пол 2020)'!AF34</f>
        <v>91.9</v>
      </c>
      <c r="AI34" s="53">
        <v>91.62</v>
      </c>
      <c r="AJ34" s="53">
        <v>92.05</v>
      </c>
      <c r="AK34" s="53">
        <v>92.18</v>
      </c>
      <c r="AL34" s="53">
        <f t="shared" si="3"/>
        <v>0.13000000000000966</v>
      </c>
      <c r="AM34" s="32">
        <v>251</v>
      </c>
      <c r="AN34" s="50">
        <f>'ОО (2 пол 2020)'!AG34</f>
        <v>520</v>
      </c>
      <c r="AO34" s="95">
        <v>157</v>
      </c>
      <c r="AP34" s="95">
        <v>283</v>
      </c>
      <c r="AQ34" s="95">
        <v>175</v>
      </c>
      <c r="AR34" s="77">
        <f t="shared" si="4"/>
        <v>-108</v>
      </c>
    </row>
    <row r="35" spans="1:44" ht="33.950000000000003" customHeight="1" x14ac:dyDescent="0.25">
      <c r="A35" s="49">
        <v>33</v>
      </c>
      <c r="B35" s="116" t="s">
        <v>68</v>
      </c>
      <c r="C35" s="52">
        <v>93.57</v>
      </c>
      <c r="D35" s="53">
        <f>'ОО (2 пол 2020)'!K35</f>
        <v>93.14</v>
      </c>
      <c r="E35" s="92">
        <v>90.91</v>
      </c>
      <c r="F35" s="92">
        <v>92.59</v>
      </c>
      <c r="G35" s="92">
        <v>93.83</v>
      </c>
      <c r="H35" s="53">
        <f t="shared" si="0"/>
        <v>1.2399999999999949</v>
      </c>
      <c r="I35" s="52">
        <v>92.8</v>
      </c>
      <c r="J35" s="53">
        <f>'ОО (2 пол 2020)'!O35</f>
        <v>90.55</v>
      </c>
      <c r="K35" s="92">
        <v>88.94</v>
      </c>
      <c r="L35" s="92">
        <v>90.49</v>
      </c>
      <c r="M35" s="92">
        <v>91.89</v>
      </c>
      <c r="N35" s="53">
        <f t="shared" si="1"/>
        <v>1.4000000000000057</v>
      </c>
      <c r="O35" s="52">
        <v>87.07</v>
      </c>
      <c r="P35" s="53">
        <f>'ОО (2 пол 2020)'!T35</f>
        <v>87.3</v>
      </c>
      <c r="Q35" s="53">
        <v>86.97</v>
      </c>
      <c r="R35" s="53">
        <v>89.98</v>
      </c>
      <c r="S35" s="53">
        <v>91.2</v>
      </c>
      <c r="T35" s="53">
        <f t="shared" si="2"/>
        <v>1.2199999999999989</v>
      </c>
      <c r="U35" s="52">
        <v>94.8</v>
      </c>
      <c r="V35" s="53">
        <f>'ОО (2 пол 2020)'!Y35</f>
        <v>93.08</v>
      </c>
      <c r="W35" s="53">
        <v>92.15</v>
      </c>
      <c r="X35" s="53">
        <v>92.94</v>
      </c>
      <c r="Y35" s="53">
        <v>93.48</v>
      </c>
      <c r="Z35" s="53">
        <v>0.6</v>
      </c>
      <c r="AA35" s="52">
        <v>93.13</v>
      </c>
      <c r="AB35" s="53">
        <f>'ОО (2 пол 2020)'!AD35</f>
        <v>91.19</v>
      </c>
      <c r="AC35" s="53">
        <v>90.74</v>
      </c>
      <c r="AD35" s="53">
        <v>91.01</v>
      </c>
      <c r="AE35" s="53">
        <v>92.09</v>
      </c>
      <c r="AF35" s="53">
        <f t="shared" si="6"/>
        <v>1.0799999999999983</v>
      </c>
      <c r="AG35" s="52">
        <v>92.24</v>
      </c>
      <c r="AH35" s="53">
        <f>'ОО (2 пол 2020)'!AF35</f>
        <v>91.09</v>
      </c>
      <c r="AI35" s="53">
        <v>90.01</v>
      </c>
      <c r="AJ35" s="53">
        <v>91.47</v>
      </c>
      <c r="AK35" s="53">
        <v>92.54</v>
      </c>
      <c r="AL35" s="53">
        <v>1</v>
      </c>
      <c r="AM35" s="32">
        <v>125</v>
      </c>
      <c r="AN35" s="50">
        <f>'ОО (2 пол 2020)'!AG35</f>
        <v>435</v>
      </c>
      <c r="AO35" s="95">
        <v>243</v>
      </c>
      <c r="AP35" s="95">
        <v>406</v>
      </c>
      <c r="AQ35" s="95">
        <v>376</v>
      </c>
      <c r="AR35" s="77">
        <f t="shared" si="4"/>
        <v>-30</v>
      </c>
    </row>
    <row r="36" spans="1:44" ht="33.950000000000003" customHeight="1" thickBot="1" x14ac:dyDescent="0.3">
      <c r="A36" s="49">
        <v>34</v>
      </c>
      <c r="B36" s="78" t="s">
        <v>69</v>
      </c>
      <c r="C36" s="57">
        <v>89.47</v>
      </c>
      <c r="D36" s="53">
        <f>'ОО (2 пол 2020)'!K36</f>
        <v>92.72</v>
      </c>
      <c r="E36" s="92">
        <v>92.84</v>
      </c>
      <c r="F36" s="92">
        <v>93.7</v>
      </c>
      <c r="G36" s="92">
        <v>91.48</v>
      </c>
      <c r="H36" s="53">
        <f t="shared" si="0"/>
        <v>-2.2199999999999989</v>
      </c>
      <c r="I36" s="57">
        <v>86.74</v>
      </c>
      <c r="J36" s="53">
        <f>'ОО (2 пол 2020)'!O36</f>
        <v>92.02</v>
      </c>
      <c r="K36" s="92">
        <v>92.19</v>
      </c>
      <c r="L36" s="92">
        <v>93.29</v>
      </c>
      <c r="M36" s="92">
        <v>88.99</v>
      </c>
      <c r="N36" s="53">
        <f t="shared" si="1"/>
        <v>-4.3000000000000114</v>
      </c>
      <c r="O36" s="57">
        <v>77.099999999999994</v>
      </c>
      <c r="P36" s="53">
        <f>'ОО (2 пол 2020)'!T36</f>
        <v>89.29</v>
      </c>
      <c r="Q36" s="53">
        <v>87.67</v>
      </c>
      <c r="R36" s="53">
        <v>88.91</v>
      </c>
      <c r="S36" s="53">
        <v>84.56</v>
      </c>
      <c r="T36" s="53">
        <f>S36-R36</f>
        <v>-4.3499999999999943</v>
      </c>
      <c r="U36" s="57">
        <v>89.15</v>
      </c>
      <c r="V36" s="53">
        <f>'ОО (2 пол 2020)'!Y36</f>
        <v>92.37</v>
      </c>
      <c r="W36" s="53">
        <v>92.88</v>
      </c>
      <c r="X36" s="53">
        <v>95.18</v>
      </c>
      <c r="Y36" s="53">
        <v>90.44</v>
      </c>
      <c r="Z36" s="53">
        <v>-4.8</v>
      </c>
      <c r="AA36" s="57">
        <v>88.66</v>
      </c>
      <c r="AB36" s="53">
        <f>'ОО (2 пол 2020)'!AD36</f>
        <v>90.97</v>
      </c>
      <c r="AC36" s="53">
        <v>92.97</v>
      </c>
      <c r="AD36" s="53">
        <v>94.49</v>
      </c>
      <c r="AE36" s="53">
        <v>89.22</v>
      </c>
      <c r="AF36" s="53">
        <f t="shared" si="6"/>
        <v>-5.269999999999996</v>
      </c>
      <c r="AG36" s="57">
        <v>86.19</v>
      </c>
      <c r="AH36" s="53">
        <f>'ОО (2 пол 2020)'!AF36</f>
        <v>91.43</v>
      </c>
      <c r="AI36" s="53">
        <v>91.68</v>
      </c>
      <c r="AJ36" s="53">
        <v>93.1</v>
      </c>
      <c r="AK36" s="53">
        <v>88.93</v>
      </c>
      <c r="AL36" s="53">
        <f t="shared" si="3"/>
        <v>-4.1699999999999875</v>
      </c>
      <c r="AM36" s="58">
        <v>477</v>
      </c>
      <c r="AN36" s="50">
        <f>'ОО (2 пол 2020)'!AG36</f>
        <v>119</v>
      </c>
      <c r="AO36" s="95">
        <v>96</v>
      </c>
      <c r="AP36" s="95">
        <v>121</v>
      </c>
      <c r="AQ36" s="95">
        <v>109</v>
      </c>
      <c r="AR36" s="77">
        <f t="shared" si="4"/>
        <v>-12</v>
      </c>
    </row>
    <row r="37" spans="1:44" ht="23.25" customHeight="1" thickBot="1" x14ac:dyDescent="0.3">
      <c r="A37" s="127" t="s">
        <v>141</v>
      </c>
      <c r="B37" s="136"/>
      <c r="C37" s="66">
        <f>AVERAGE(C3:C36)</f>
        <v>89.826060606060565</v>
      </c>
      <c r="D37" s="66">
        <f t="shared" ref="D37:E37" si="7">AVERAGE(D3:D36)</f>
        <v>90.941818181818178</v>
      </c>
      <c r="E37" s="102">
        <f t="shared" si="7"/>
        <v>89.398823529411743</v>
      </c>
      <c r="F37" s="102">
        <f>AVERAGE(F3:F36)</f>
        <v>92.205294117647028</v>
      </c>
      <c r="G37" s="102">
        <f>AVERAGE(G3:G36)</f>
        <v>93.45764705882354</v>
      </c>
      <c r="H37" s="102">
        <f t="shared" si="0"/>
        <v>1.2523529411765111</v>
      </c>
      <c r="I37" s="66">
        <f t="shared" ref="I37" si="8">AVERAGE(I3:I36)</f>
        <v>87.190606060606072</v>
      </c>
      <c r="J37" s="66">
        <f t="shared" ref="J37" si="9">AVERAGE(J3:J36)</f>
        <v>88.892727272727285</v>
      </c>
      <c r="K37" s="102">
        <f t="shared" ref="K37" si="10">AVERAGE(K3:K36)</f>
        <v>87.652058823529401</v>
      </c>
      <c r="L37" s="102">
        <f>AVERAGE(L3:L36)</f>
        <v>90.693529411764715</v>
      </c>
      <c r="M37" s="102">
        <f>AVERAGE(M3:M36)</f>
        <v>91.577058823529427</v>
      </c>
      <c r="N37" s="102">
        <f t="shared" si="1"/>
        <v>0.88352941176471234</v>
      </c>
      <c r="O37" s="66">
        <f t="shared" ref="O37" si="11">AVERAGE(O3:O36)</f>
        <v>83.220303030303029</v>
      </c>
      <c r="P37" s="66">
        <f t="shared" ref="P37" si="12">AVERAGE(P3:P36)</f>
        <v>86.585757575757569</v>
      </c>
      <c r="Q37" s="66">
        <f t="shared" ref="Q37:S37" si="13">AVERAGE(Q3:Q36)</f>
        <v>85.698235294117637</v>
      </c>
      <c r="R37" s="66">
        <f t="shared" si="13"/>
        <v>89.524705882352947</v>
      </c>
      <c r="S37" s="66">
        <f t="shared" si="13"/>
        <v>90.522058823529392</v>
      </c>
      <c r="T37" s="102">
        <v>1</v>
      </c>
      <c r="U37" s="66">
        <f t="shared" ref="U37" si="14">AVERAGE(U3:U36)</f>
        <v>91.306666666666672</v>
      </c>
      <c r="V37" s="66">
        <f t="shared" ref="V37" si="15">AVERAGE(V3:V36)</f>
        <v>91.278484848484851</v>
      </c>
      <c r="W37" s="66">
        <f t="shared" ref="W37:Y37" si="16">AVERAGE(W3:W36)</f>
        <v>89.442941176470612</v>
      </c>
      <c r="X37" s="66">
        <f t="shared" si="16"/>
        <v>92.661470588235289</v>
      </c>
      <c r="Y37" s="66">
        <f t="shared" si="16"/>
        <v>93.573235294117652</v>
      </c>
      <c r="Z37" s="66">
        <f t="shared" si="5"/>
        <v>0.91176470588236214</v>
      </c>
      <c r="AA37" s="66">
        <f t="shared" ref="AA37" si="17">AVERAGE(AA3:AA36)</f>
        <v>88.446060606060584</v>
      </c>
      <c r="AB37" s="66">
        <f t="shared" ref="AB37" si="18">AVERAGE(AB3:AB36)</f>
        <v>88.6160606060606</v>
      </c>
      <c r="AC37" s="66">
        <f t="shared" ref="AC37:AE37" si="19">AVERAGE(AC3:AC36)</f>
        <v>87.860294117647044</v>
      </c>
      <c r="AD37" s="66">
        <f t="shared" si="19"/>
        <v>90.233529411764707</v>
      </c>
      <c r="AE37" s="66">
        <f t="shared" si="19"/>
        <v>91.667647058823519</v>
      </c>
      <c r="AF37" s="66">
        <v>1.5</v>
      </c>
      <c r="AG37" s="66">
        <f t="shared" ref="AG37" si="20">AVERAGE(AG3:AG36)</f>
        <v>88.056363636363628</v>
      </c>
      <c r="AH37" s="66">
        <f>AVERAGE(AH3:AH36)</f>
        <v>89.289696969696962</v>
      </c>
      <c r="AI37" s="66">
        <f>AVERAGE(AI3:AI36)</f>
        <v>88.036176470588202</v>
      </c>
      <c r="AJ37" s="66">
        <f>AVERAGE(AJ3:AJ36)</f>
        <v>91.089705882352931</v>
      </c>
      <c r="AK37" s="66">
        <f>AVERAGE(AK3:AK36)</f>
        <v>92.202352941176429</v>
      </c>
      <c r="AL37" s="66">
        <f t="shared" si="3"/>
        <v>1.112647058823498</v>
      </c>
      <c r="AM37" s="68">
        <f>SUM(AM3:AM36)</f>
        <v>6442</v>
      </c>
      <c r="AN37" s="68">
        <f t="shared" ref="AN37:AQ37" si="21">SUM(AN3:AN36)</f>
        <v>8610</v>
      </c>
      <c r="AO37" s="113">
        <f t="shared" si="21"/>
        <v>5190</v>
      </c>
      <c r="AP37" s="113">
        <f t="shared" si="21"/>
        <v>8286</v>
      </c>
      <c r="AQ37" s="113">
        <f t="shared" si="21"/>
        <v>7781</v>
      </c>
      <c r="AR37" s="77">
        <f>AQ37-AP37</f>
        <v>-505</v>
      </c>
    </row>
  </sheetData>
  <mergeCells count="10">
    <mergeCell ref="AA1:AF1"/>
    <mergeCell ref="AG1:AL1"/>
    <mergeCell ref="AM1:AR1"/>
    <mergeCell ref="A37:B37"/>
    <mergeCell ref="A1:A2"/>
    <mergeCell ref="B1:B2"/>
    <mergeCell ref="C1:H1"/>
    <mergeCell ref="I1:N1"/>
    <mergeCell ref="O1:T1"/>
    <mergeCell ref="U1:Z1"/>
  </mergeCells>
  <conditionalFormatting sqref="H3:H36">
    <cfRule type="cellIs" dxfId="13" priority="19" operator="lessThan">
      <formula>0</formula>
    </cfRule>
  </conditionalFormatting>
  <conditionalFormatting sqref="N3:N36">
    <cfRule type="cellIs" dxfId="12" priority="11" operator="lessThan">
      <formula>0</formula>
    </cfRule>
  </conditionalFormatting>
  <conditionalFormatting sqref="T3:T36">
    <cfRule type="cellIs" dxfId="11" priority="10" operator="lessThan">
      <formula>0</formula>
    </cfRule>
  </conditionalFormatting>
  <conditionalFormatting sqref="Z3:Z36">
    <cfRule type="cellIs" dxfId="10" priority="9" operator="lessThan">
      <formula>0</formula>
    </cfRule>
  </conditionalFormatting>
  <conditionalFormatting sqref="AF3:AF36">
    <cfRule type="cellIs" dxfId="9" priority="8" operator="lessThan">
      <formula>0</formula>
    </cfRule>
  </conditionalFormatting>
  <conditionalFormatting sqref="AL3:AL36">
    <cfRule type="cellIs" dxfId="8" priority="7" operator="lessThan">
      <formula>0</formula>
    </cfRule>
  </conditionalFormatting>
  <conditionalFormatting sqref="AR3:AR37">
    <cfRule type="cellIs" dxfId="7" priority="6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"/>
  <sheetViews>
    <sheetView zoomScale="115" zoomScaleNormal="115" workbookViewId="0">
      <pane xSplit="2" ySplit="2" topLeftCell="AF3" activePane="bottomRight" state="frozen"/>
      <selection pane="topRight" activeCell="C1" sqref="C1"/>
      <selection pane="bottomLeft" activeCell="A3" sqref="A3"/>
      <selection pane="bottomRight" activeCell="AL5" sqref="AL5"/>
    </sheetView>
  </sheetViews>
  <sheetFormatPr defaultRowHeight="15" x14ac:dyDescent="0.25"/>
  <cols>
    <col min="1" max="1" width="6.28515625" style="3" customWidth="1"/>
    <col min="2" max="2" width="26.140625" style="48" customWidth="1"/>
    <col min="3" max="40" width="18.28515625" style="31" customWidth="1"/>
    <col min="41" max="43" width="18.28515625" style="89" customWidth="1"/>
    <col min="44" max="44" width="18.28515625" style="31" customWidth="1"/>
    <col min="45" max="16384" width="9.140625" style="31"/>
  </cols>
  <sheetData>
    <row r="1" spans="1:44" ht="54" customHeight="1" x14ac:dyDescent="0.25">
      <c r="A1" s="129" t="s">
        <v>116</v>
      </c>
      <c r="B1" s="137" t="s">
        <v>0</v>
      </c>
      <c r="C1" s="133" t="s">
        <v>103</v>
      </c>
      <c r="D1" s="134"/>
      <c r="E1" s="134"/>
      <c r="F1" s="134"/>
      <c r="G1" s="134"/>
      <c r="H1" s="135"/>
      <c r="I1" s="133" t="s">
        <v>104</v>
      </c>
      <c r="J1" s="134"/>
      <c r="K1" s="134"/>
      <c r="L1" s="134"/>
      <c r="M1" s="134"/>
      <c r="N1" s="135"/>
      <c r="O1" s="133" t="s">
        <v>105</v>
      </c>
      <c r="P1" s="134"/>
      <c r="Q1" s="134"/>
      <c r="R1" s="134"/>
      <c r="S1" s="134"/>
      <c r="T1" s="135"/>
      <c r="U1" s="133" t="s">
        <v>106</v>
      </c>
      <c r="V1" s="134"/>
      <c r="W1" s="134"/>
      <c r="X1" s="134"/>
      <c r="Y1" s="134"/>
      <c r="Z1" s="135"/>
      <c r="AA1" s="133" t="s">
        <v>107</v>
      </c>
      <c r="AB1" s="134"/>
      <c r="AC1" s="134"/>
      <c r="AD1" s="134"/>
      <c r="AE1" s="134"/>
      <c r="AF1" s="135"/>
      <c r="AG1" s="133" t="s">
        <v>109</v>
      </c>
      <c r="AH1" s="134"/>
      <c r="AI1" s="134"/>
      <c r="AJ1" s="134"/>
      <c r="AK1" s="134"/>
      <c r="AL1" s="135"/>
      <c r="AM1" s="133" t="s">
        <v>117</v>
      </c>
      <c r="AN1" s="134"/>
      <c r="AO1" s="134"/>
      <c r="AP1" s="134"/>
      <c r="AQ1" s="134"/>
      <c r="AR1" s="135"/>
    </row>
    <row r="2" spans="1:44" ht="22.5" customHeight="1" x14ac:dyDescent="0.25">
      <c r="A2" s="130"/>
      <c r="B2" s="138"/>
      <c r="C2" s="4" t="s">
        <v>118</v>
      </c>
      <c r="D2" s="4" t="s">
        <v>142</v>
      </c>
      <c r="E2" s="4" t="s">
        <v>153</v>
      </c>
      <c r="F2" s="4" t="s">
        <v>159</v>
      </c>
      <c r="G2" s="4" t="s">
        <v>161</v>
      </c>
      <c r="H2" s="18" t="s">
        <v>119</v>
      </c>
      <c r="I2" s="4" t="s">
        <v>118</v>
      </c>
      <c r="J2" s="4" t="s">
        <v>142</v>
      </c>
      <c r="K2" s="4" t="s">
        <v>153</v>
      </c>
      <c r="L2" s="4" t="s">
        <v>159</v>
      </c>
      <c r="M2" s="4" t="s">
        <v>161</v>
      </c>
      <c r="N2" s="18" t="s">
        <v>119</v>
      </c>
      <c r="O2" s="4" t="s">
        <v>118</v>
      </c>
      <c r="P2" s="4" t="s">
        <v>142</v>
      </c>
      <c r="Q2" s="4" t="s">
        <v>153</v>
      </c>
      <c r="R2" s="4" t="s">
        <v>159</v>
      </c>
      <c r="S2" s="4" t="s">
        <v>161</v>
      </c>
      <c r="T2" s="18" t="s">
        <v>119</v>
      </c>
      <c r="U2" s="4" t="s">
        <v>118</v>
      </c>
      <c r="V2" s="4" t="s">
        <v>142</v>
      </c>
      <c r="W2" s="4" t="s">
        <v>153</v>
      </c>
      <c r="X2" s="4" t="s">
        <v>159</v>
      </c>
      <c r="Y2" s="4" t="s">
        <v>161</v>
      </c>
      <c r="Z2" s="18" t="s">
        <v>119</v>
      </c>
      <c r="AA2" s="4" t="s">
        <v>118</v>
      </c>
      <c r="AB2" s="4" t="s">
        <v>142</v>
      </c>
      <c r="AC2" s="4" t="s">
        <v>153</v>
      </c>
      <c r="AD2" s="4" t="s">
        <v>159</v>
      </c>
      <c r="AE2" s="4" t="s">
        <v>161</v>
      </c>
      <c r="AF2" s="18" t="s">
        <v>119</v>
      </c>
      <c r="AG2" s="4" t="s">
        <v>118</v>
      </c>
      <c r="AH2" s="4" t="s">
        <v>142</v>
      </c>
      <c r="AI2" s="4" t="s">
        <v>153</v>
      </c>
      <c r="AJ2" s="4" t="s">
        <v>159</v>
      </c>
      <c r="AK2" s="4" t="s">
        <v>161</v>
      </c>
      <c r="AL2" s="18" t="s">
        <v>119</v>
      </c>
      <c r="AM2" s="4" t="s">
        <v>118</v>
      </c>
      <c r="AN2" s="4" t="s">
        <v>142</v>
      </c>
      <c r="AO2" s="106" t="s">
        <v>153</v>
      </c>
      <c r="AP2" s="115" t="s">
        <v>159</v>
      </c>
      <c r="AQ2" s="117" t="s">
        <v>161</v>
      </c>
      <c r="AR2" s="18" t="s">
        <v>119</v>
      </c>
    </row>
    <row r="3" spans="1:44" ht="34.5" customHeight="1" x14ac:dyDescent="0.25">
      <c r="A3" s="49">
        <v>1</v>
      </c>
      <c r="B3" s="70" t="s">
        <v>145</v>
      </c>
      <c r="C3" s="59">
        <v>94.36</v>
      </c>
      <c r="D3" s="52">
        <v>96.5</v>
      </c>
      <c r="E3" s="53">
        <v>97.22</v>
      </c>
      <c r="F3" s="53">
        <v>90.49</v>
      </c>
      <c r="G3" s="53">
        <v>96.59</v>
      </c>
      <c r="H3" s="60">
        <f>G3-F3</f>
        <v>6.1000000000000085</v>
      </c>
      <c r="I3" s="59">
        <v>92.54</v>
      </c>
      <c r="J3" s="52">
        <v>95.4</v>
      </c>
      <c r="K3" s="53">
        <v>95.54</v>
      </c>
      <c r="L3" s="53">
        <v>89.77</v>
      </c>
      <c r="M3" s="53">
        <v>95.45</v>
      </c>
      <c r="N3" s="60">
        <f>M3-L3</f>
        <v>5.6800000000000068</v>
      </c>
      <c r="O3" s="59">
        <v>81.3</v>
      </c>
      <c r="P3" s="52">
        <v>89.35</v>
      </c>
      <c r="Q3" s="53">
        <v>93.65</v>
      </c>
      <c r="R3" s="53">
        <v>85.49</v>
      </c>
      <c r="S3" s="53">
        <v>93.94</v>
      </c>
      <c r="T3" s="60">
        <v>8.4</v>
      </c>
      <c r="U3" s="59">
        <v>96.01</v>
      </c>
      <c r="V3" s="52">
        <v>98.03</v>
      </c>
      <c r="W3" s="53">
        <v>99.21</v>
      </c>
      <c r="X3" s="53">
        <v>92.34</v>
      </c>
      <c r="Y3" s="53">
        <v>98.48</v>
      </c>
      <c r="Z3" s="60">
        <v>6.2</v>
      </c>
      <c r="AA3" s="59">
        <v>95.31</v>
      </c>
      <c r="AB3" s="52">
        <v>97.74</v>
      </c>
      <c r="AC3" s="53">
        <v>98.21</v>
      </c>
      <c r="AD3" s="53">
        <v>91.15</v>
      </c>
      <c r="AE3" s="53">
        <v>98.99</v>
      </c>
      <c r="AF3" s="60">
        <f>AE3-AD3</f>
        <v>7.8399999999999892</v>
      </c>
      <c r="AG3" s="59">
        <v>91.86</v>
      </c>
      <c r="AH3" s="52">
        <v>95.41</v>
      </c>
      <c r="AI3" s="53">
        <v>96.85</v>
      </c>
      <c r="AJ3" s="53">
        <v>89.85</v>
      </c>
      <c r="AK3" s="53">
        <v>96.78</v>
      </c>
      <c r="AL3" s="60">
        <f>AK3-AJ3</f>
        <v>6.9300000000000068</v>
      </c>
      <c r="AM3" s="62">
        <v>119</v>
      </c>
      <c r="AN3" s="32">
        <v>144</v>
      </c>
      <c r="AO3" s="95">
        <v>42</v>
      </c>
      <c r="AP3" s="95">
        <v>309</v>
      </c>
      <c r="AQ3" s="95">
        <v>33</v>
      </c>
      <c r="AR3" s="63">
        <f>AQ3-AP3</f>
        <v>-276</v>
      </c>
    </row>
    <row r="4" spans="1:44" ht="33.950000000000003" customHeight="1" thickBot="1" x14ac:dyDescent="0.3">
      <c r="A4" s="51">
        <v>2</v>
      </c>
      <c r="B4" s="70" t="s">
        <v>102</v>
      </c>
      <c r="C4" s="61">
        <v>93.79</v>
      </c>
      <c r="D4" s="57">
        <v>91.44</v>
      </c>
      <c r="E4" s="53">
        <v>75</v>
      </c>
      <c r="F4" s="53">
        <v>93.88</v>
      </c>
      <c r="G4" s="53">
        <v>93.7</v>
      </c>
      <c r="H4" s="60">
        <f>G4-F4</f>
        <v>-0.17999999999999261</v>
      </c>
      <c r="I4" s="61">
        <v>90.63</v>
      </c>
      <c r="J4" s="57">
        <v>91.47</v>
      </c>
      <c r="K4" s="53">
        <v>71.430000000000007</v>
      </c>
      <c r="L4" s="53">
        <v>92.48</v>
      </c>
      <c r="M4" s="53">
        <v>91.51</v>
      </c>
      <c r="N4" s="60">
        <f>M4-L4</f>
        <v>-0.96999999999999886</v>
      </c>
      <c r="O4" s="61">
        <v>80.63</v>
      </c>
      <c r="P4" s="57">
        <v>82.28</v>
      </c>
      <c r="Q4" s="53">
        <v>69.05</v>
      </c>
      <c r="R4" s="53">
        <v>86.74</v>
      </c>
      <c r="S4" s="53">
        <v>84.83</v>
      </c>
      <c r="T4" s="60">
        <f>S4-R4</f>
        <v>-1.9099999999999966</v>
      </c>
      <c r="U4" s="61">
        <v>95.42</v>
      </c>
      <c r="V4" s="57">
        <v>96.3</v>
      </c>
      <c r="W4" s="53">
        <v>78.569999999999993</v>
      </c>
      <c r="X4" s="53">
        <v>95.8</v>
      </c>
      <c r="Y4" s="53">
        <v>97.12</v>
      </c>
      <c r="Z4" s="60">
        <f>Y4-X4</f>
        <v>1.3200000000000074</v>
      </c>
      <c r="AA4" s="61">
        <v>95.34</v>
      </c>
      <c r="AB4" s="57">
        <v>95.37</v>
      </c>
      <c r="AC4" s="53">
        <v>78.569999999999993</v>
      </c>
      <c r="AD4" s="53">
        <v>95.55</v>
      </c>
      <c r="AE4" s="53">
        <v>95.94</v>
      </c>
      <c r="AF4" s="60">
        <v>0.3</v>
      </c>
      <c r="AG4" s="61">
        <v>91.2</v>
      </c>
      <c r="AH4" s="57">
        <v>91.36</v>
      </c>
      <c r="AI4" s="53">
        <v>74.739999999999995</v>
      </c>
      <c r="AJ4" s="53">
        <v>92.92</v>
      </c>
      <c r="AK4" s="53">
        <v>92.7</v>
      </c>
      <c r="AL4" s="60">
        <f t="shared" ref="AL4:AL5" si="0">AK4-AJ4</f>
        <v>-0.21999999999999886</v>
      </c>
      <c r="AM4" s="64">
        <v>320</v>
      </c>
      <c r="AN4" s="58">
        <v>126</v>
      </c>
      <c r="AO4" s="95">
        <v>7</v>
      </c>
      <c r="AP4" s="95">
        <v>369</v>
      </c>
      <c r="AQ4" s="95">
        <v>78</v>
      </c>
      <c r="AR4" s="63">
        <f>AQ4-AP4</f>
        <v>-291</v>
      </c>
    </row>
    <row r="5" spans="1:44" ht="23.25" customHeight="1" thickBot="1" x14ac:dyDescent="0.3">
      <c r="A5" s="127" t="s">
        <v>141</v>
      </c>
      <c r="B5" s="128"/>
      <c r="C5" s="65">
        <f>AVERAGE(C3:C4)</f>
        <v>94.075000000000003</v>
      </c>
      <c r="D5" s="65">
        <f t="shared" ref="D5:AK5" si="1">AVERAGE(D3:D4)</f>
        <v>93.97</v>
      </c>
      <c r="E5" s="65">
        <f t="shared" si="1"/>
        <v>86.11</v>
      </c>
      <c r="F5" s="65">
        <v>92.34</v>
      </c>
      <c r="G5" s="65">
        <f t="shared" si="1"/>
        <v>95.14500000000001</v>
      </c>
      <c r="H5" s="65">
        <f>G5-F5</f>
        <v>2.8050000000000068</v>
      </c>
      <c r="I5" s="65">
        <f t="shared" si="1"/>
        <v>91.585000000000008</v>
      </c>
      <c r="J5" s="65">
        <f t="shared" si="1"/>
        <v>93.435000000000002</v>
      </c>
      <c r="K5" s="65">
        <f t="shared" si="1"/>
        <v>83.485000000000014</v>
      </c>
      <c r="L5" s="65">
        <v>91.24</v>
      </c>
      <c r="M5" s="65">
        <f t="shared" si="1"/>
        <v>93.48</v>
      </c>
      <c r="N5" s="65">
        <v>2.2999999999999998</v>
      </c>
      <c r="O5" s="65">
        <f t="shared" si="1"/>
        <v>80.965000000000003</v>
      </c>
      <c r="P5" s="65">
        <f t="shared" si="1"/>
        <v>85.814999999999998</v>
      </c>
      <c r="Q5" s="65">
        <f t="shared" si="1"/>
        <v>81.349999999999994</v>
      </c>
      <c r="R5" s="65">
        <v>86.17</v>
      </c>
      <c r="S5" s="65">
        <f t="shared" si="1"/>
        <v>89.384999999999991</v>
      </c>
      <c r="T5" s="65">
        <f>S5-R5</f>
        <v>3.2149999999999892</v>
      </c>
      <c r="U5" s="65">
        <f t="shared" si="1"/>
        <v>95.715000000000003</v>
      </c>
      <c r="V5" s="65">
        <f t="shared" si="1"/>
        <v>97.164999999999992</v>
      </c>
      <c r="W5" s="65">
        <f t="shared" si="1"/>
        <v>88.889999999999986</v>
      </c>
      <c r="X5" s="65">
        <v>94.22</v>
      </c>
      <c r="Y5" s="65">
        <f t="shared" si="1"/>
        <v>97.800000000000011</v>
      </c>
      <c r="Z5" s="65">
        <f>Y5-X5</f>
        <v>3.5800000000000125</v>
      </c>
      <c r="AA5" s="65">
        <f t="shared" si="1"/>
        <v>95.325000000000003</v>
      </c>
      <c r="AB5" s="65">
        <f t="shared" si="1"/>
        <v>96.555000000000007</v>
      </c>
      <c r="AC5" s="65">
        <f t="shared" si="1"/>
        <v>88.389999999999986</v>
      </c>
      <c r="AD5" s="65">
        <v>93.55</v>
      </c>
      <c r="AE5" s="65">
        <f t="shared" si="1"/>
        <v>97.465000000000003</v>
      </c>
      <c r="AF5" s="65">
        <f>AE5-AD5</f>
        <v>3.9150000000000063</v>
      </c>
      <c r="AG5" s="65">
        <f t="shared" si="1"/>
        <v>91.53</v>
      </c>
      <c r="AH5" s="65">
        <f t="shared" si="1"/>
        <v>93.384999999999991</v>
      </c>
      <c r="AI5" s="65">
        <f t="shared" si="1"/>
        <v>85.794999999999987</v>
      </c>
      <c r="AJ5" s="65">
        <v>91.52</v>
      </c>
      <c r="AK5" s="65">
        <f t="shared" si="1"/>
        <v>94.740000000000009</v>
      </c>
      <c r="AL5" s="65">
        <f t="shared" si="0"/>
        <v>3.2200000000000131</v>
      </c>
      <c r="AM5" s="67">
        <f>SUM(AM3:AM4)</f>
        <v>439</v>
      </c>
      <c r="AN5" s="67">
        <f t="shared" ref="AN5:AQ5" si="2">SUM(AN3:AN4)</f>
        <v>270</v>
      </c>
      <c r="AO5" s="114">
        <f t="shared" si="2"/>
        <v>49</v>
      </c>
      <c r="AP5" s="114">
        <v>678</v>
      </c>
      <c r="AQ5" s="114">
        <f t="shared" si="2"/>
        <v>111</v>
      </c>
      <c r="AR5" s="63">
        <f>AQ5-AP5</f>
        <v>-567</v>
      </c>
    </row>
  </sheetData>
  <mergeCells count="10">
    <mergeCell ref="AA1:AF1"/>
    <mergeCell ref="AG1:AL1"/>
    <mergeCell ref="AM1:AR1"/>
    <mergeCell ref="A5:B5"/>
    <mergeCell ref="A1:A2"/>
    <mergeCell ref="B1:B2"/>
    <mergeCell ref="C1:H1"/>
    <mergeCell ref="I1:N1"/>
    <mergeCell ref="O1:T1"/>
    <mergeCell ref="U1:Z1"/>
  </mergeCells>
  <conditionalFormatting sqref="H3:H4">
    <cfRule type="cellIs" dxfId="6" priority="23" operator="lessThan">
      <formula>0</formula>
    </cfRule>
  </conditionalFormatting>
  <conditionalFormatting sqref="N3:N4">
    <cfRule type="cellIs" dxfId="5" priority="15" operator="lessThan">
      <formula>0</formula>
    </cfRule>
  </conditionalFormatting>
  <conditionalFormatting sqref="T3:T4">
    <cfRule type="cellIs" dxfId="4" priority="13" operator="lessThan">
      <formula>0</formula>
    </cfRule>
  </conditionalFormatting>
  <conditionalFormatting sqref="Z3:Z4">
    <cfRule type="cellIs" dxfId="3" priority="12" operator="lessThan">
      <formula>0</formula>
    </cfRule>
  </conditionalFormatting>
  <conditionalFormatting sqref="AF3:AF4">
    <cfRule type="cellIs" dxfId="2" priority="11" operator="lessThan">
      <formula>0</formula>
    </cfRule>
  </conditionalFormatting>
  <conditionalFormatting sqref="AL3:AL4">
    <cfRule type="cellIs" dxfId="1" priority="10" operator="lessThan">
      <formula>0</formula>
    </cfRule>
  </conditionalFormatting>
  <conditionalFormatting sqref="AR3:AR5">
    <cfRule type="cellIs" dxfId="0" priority="9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zoomScale="115" zoomScaleNormal="115" workbookViewId="0">
      <selection activeCell="B14" sqref="B14"/>
    </sheetView>
  </sheetViews>
  <sheetFormatPr defaultRowHeight="11.25" x14ac:dyDescent="0.2"/>
  <cols>
    <col min="1" max="1" width="4.85546875" style="54" customWidth="1"/>
    <col min="2" max="2" width="43.5703125" style="1" customWidth="1"/>
    <col min="3" max="3" width="10" style="6" bestFit="1" customWidth="1"/>
    <col min="4" max="4" width="4.85546875" style="6" bestFit="1" customWidth="1"/>
    <col min="5" max="6" width="4" style="6" bestFit="1" customWidth="1"/>
    <col min="7" max="8" width="4.85546875" style="6" bestFit="1" customWidth="1"/>
    <col min="9" max="9" width="4" style="6" bestFit="1" customWidth="1"/>
    <col min="10" max="11" width="4.85546875" style="6" bestFit="1" customWidth="1"/>
    <col min="12" max="13" width="4" style="6" bestFit="1" customWidth="1"/>
    <col min="14" max="15" width="4.85546875" style="6" bestFit="1" customWidth="1"/>
    <col min="16" max="18" width="4" style="6" bestFit="1" customWidth="1"/>
    <col min="19" max="20" width="4.85546875" style="6" bestFit="1" customWidth="1"/>
    <col min="21" max="23" width="4" style="6" bestFit="1" customWidth="1"/>
    <col min="24" max="25" width="4.85546875" style="6" bestFit="1" customWidth="1"/>
    <col min="26" max="28" width="4" style="6" bestFit="1" customWidth="1"/>
    <col min="29" max="30" width="4.85546875" style="6" bestFit="1" customWidth="1"/>
    <col min="31" max="31" width="5.7109375" style="6" bestFit="1" customWidth="1"/>
    <col min="32" max="32" width="4.85546875" style="6" bestFit="1" customWidth="1"/>
    <col min="33" max="33" width="9.5703125" style="5" customWidth="1"/>
    <col min="34" max="16384" width="9.140625" style="1"/>
  </cols>
  <sheetData>
    <row r="1" spans="1:33" x14ac:dyDescent="0.2">
      <c r="A1" s="141"/>
      <c r="B1" s="141" t="s">
        <v>0</v>
      </c>
      <c r="C1" s="142" t="s">
        <v>1</v>
      </c>
      <c r="D1" s="143"/>
      <c r="E1" s="143"/>
      <c r="F1" s="143"/>
      <c r="G1" s="143"/>
      <c r="H1" s="143"/>
      <c r="I1" s="143"/>
      <c r="J1" s="143"/>
      <c r="K1" s="144"/>
      <c r="L1" s="142" t="s">
        <v>2</v>
      </c>
      <c r="M1" s="143"/>
      <c r="N1" s="143"/>
      <c r="O1" s="144"/>
      <c r="P1" s="142" t="s">
        <v>3</v>
      </c>
      <c r="Q1" s="143"/>
      <c r="R1" s="143"/>
      <c r="S1" s="143"/>
      <c r="T1" s="144"/>
      <c r="U1" s="142" t="s">
        <v>4</v>
      </c>
      <c r="V1" s="143"/>
      <c r="W1" s="143"/>
      <c r="X1" s="143"/>
      <c r="Y1" s="144"/>
      <c r="Z1" s="142" t="s">
        <v>5</v>
      </c>
      <c r="AA1" s="143"/>
      <c r="AB1" s="143"/>
      <c r="AC1" s="143"/>
      <c r="AD1" s="144"/>
      <c r="AE1" s="149" t="s">
        <v>6</v>
      </c>
      <c r="AF1" s="150"/>
      <c r="AG1" s="151" t="s">
        <v>7</v>
      </c>
    </row>
    <row r="2" spans="1:33" x14ac:dyDescent="0.2">
      <c r="A2" s="141"/>
      <c r="B2" s="141"/>
      <c r="C2" s="153" t="s">
        <v>8</v>
      </c>
      <c r="D2" s="154" t="s">
        <v>9</v>
      </c>
      <c r="E2" s="154" t="s">
        <v>10</v>
      </c>
      <c r="F2" s="154" t="s">
        <v>11</v>
      </c>
      <c r="G2" s="154" t="s">
        <v>12</v>
      </c>
      <c r="H2" s="146" t="s">
        <v>13</v>
      </c>
      <c r="I2" s="146" t="s">
        <v>14</v>
      </c>
      <c r="J2" s="147" t="s">
        <v>15</v>
      </c>
      <c r="K2" s="148"/>
      <c r="L2" s="145" t="s">
        <v>16</v>
      </c>
      <c r="M2" s="146" t="s">
        <v>17</v>
      </c>
      <c r="N2" s="147" t="s">
        <v>15</v>
      </c>
      <c r="O2" s="148"/>
      <c r="P2" s="145" t="s">
        <v>18</v>
      </c>
      <c r="Q2" s="146" t="s">
        <v>19</v>
      </c>
      <c r="R2" s="146" t="s">
        <v>20</v>
      </c>
      <c r="S2" s="147" t="s">
        <v>15</v>
      </c>
      <c r="T2" s="148"/>
      <c r="U2" s="145" t="s">
        <v>21</v>
      </c>
      <c r="V2" s="146" t="s">
        <v>22</v>
      </c>
      <c r="W2" s="146" t="s">
        <v>23</v>
      </c>
      <c r="X2" s="147" t="s">
        <v>15</v>
      </c>
      <c r="Y2" s="148"/>
      <c r="Z2" s="145" t="s">
        <v>24</v>
      </c>
      <c r="AA2" s="146" t="s">
        <v>25</v>
      </c>
      <c r="AB2" s="146" t="s">
        <v>26</v>
      </c>
      <c r="AC2" s="147" t="s">
        <v>15</v>
      </c>
      <c r="AD2" s="148"/>
      <c r="AE2" s="156" t="s">
        <v>27</v>
      </c>
      <c r="AF2" s="155" t="s">
        <v>28</v>
      </c>
      <c r="AG2" s="152"/>
    </row>
    <row r="3" spans="1:33" x14ac:dyDescent="0.2">
      <c r="A3" s="141"/>
      <c r="B3" s="141"/>
      <c r="C3" s="153"/>
      <c r="D3" s="154"/>
      <c r="E3" s="154"/>
      <c r="F3" s="154"/>
      <c r="G3" s="154"/>
      <c r="H3" s="146"/>
      <c r="I3" s="146"/>
      <c r="J3" s="8" t="s">
        <v>27</v>
      </c>
      <c r="K3" s="12" t="s">
        <v>28</v>
      </c>
      <c r="L3" s="145"/>
      <c r="M3" s="146"/>
      <c r="N3" s="8" t="s">
        <v>27</v>
      </c>
      <c r="O3" s="12" t="s">
        <v>28</v>
      </c>
      <c r="P3" s="145"/>
      <c r="Q3" s="146"/>
      <c r="R3" s="146"/>
      <c r="S3" s="8" t="s">
        <v>27</v>
      </c>
      <c r="T3" s="12" t="s">
        <v>28</v>
      </c>
      <c r="U3" s="145"/>
      <c r="V3" s="146"/>
      <c r="W3" s="146"/>
      <c r="X3" s="8" t="s">
        <v>27</v>
      </c>
      <c r="Y3" s="12" t="s">
        <v>28</v>
      </c>
      <c r="Z3" s="145"/>
      <c r="AA3" s="146"/>
      <c r="AB3" s="146"/>
      <c r="AC3" s="8" t="s">
        <v>27</v>
      </c>
      <c r="AD3" s="12" t="s">
        <v>28</v>
      </c>
      <c r="AE3" s="156"/>
      <c r="AF3" s="155"/>
      <c r="AG3" s="152"/>
    </row>
    <row r="4" spans="1:33" x14ac:dyDescent="0.2">
      <c r="A4" s="55">
        <v>1</v>
      </c>
      <c r="B4" s="10" t="s">
        <v>38</v>
      </c>
      <c r="C4" s="43">
        <v>9.83</v>
      </c>
      <c r="D4" s="44">
        <v>9.8000000000000007</v>
      </c>
      <c r="E4" s="44">
        <v>9.82</v>
      </c>
      <c r="F4" s="44">
        <v>9.82</v>
      </c>
      <c r="G4" s="44">
        <v>9.85</v>
      </c>
      <c r="H4" s="23">
        <v>9.8000000000000007</v>
      </c>
      <c r="I4" s="23">
        <v>9.82</v>
      </c>
      <c r="J4" s="9">
        <v>29.46</v>
      </c>
      <c r="K4" s="45">
        <v>98.2</v>
      </c>
      <c r="L4" s="46">
        <v>9.8000000000000007</v>
      </c>
      <c r="M4" s="23">
        <v>9.83</v>
      </c>
      <c r="N4" s="9">
        <v>19.63</v>
      </c>
      <c r="O4" s="45">
        <v>98.17</v>
      </c>
      <c r="P4" s="46">
        <v>9.73</v>
      </c>
      <c r="Q4" s="23">
        <v>9.8000000000000007</v>
      </c>
      <c r="R4" s="23">
        <v>9.7899999999999991</v>
      </c>
      <c r="S4" s="9">
        <v>29.33</v>
      </c>
      <c r="T4" s="45">
        <v>97.75</v>
      </c>
      <c r="U4" s="46">
        <v>9.86</v>
      </c>
      <c r="V4" s="23">
        <v>9.85</v>
      </c>
      <c r="W4" s="23">
        <v>9.85</v>
      </c>
      <c r="X4" s="9">
        <v>29.55</v>
      </c>
      <c r="Y4" s="45">
        <v>98.5</v>
      </c>
      <c r="Z4" s="46">
        <v>9.85</v>
      </c>
      <c r="AA4" s="23">
        <v>9.8699999999999992</v>
      </c>
      <c r="AB4" s="23">
        <v>9.85</v>
      </c>
      <c r="AC4" s="9">
        <v>29.56</v>
      </c>
      <c r="AD4" s="45">
        <v>98.55</v>
      </c>
      <c r="AE4" s="47">
        <v>137.54</v>
      </c>
      <c r="AF4" s="7">
        <v>98.24</v>
      </c>
      <c r="AG4" s="18">
        <v>178</v>
      </c>
    </row>
    <row r="5" spans="1:33" x14ac:dyDescent="0.2">
      <c r="A5" s="55">
        <v>2</v>
      </c>
      <c r="B5" s="10" t="s">
        <v>44</v>
      </c>
      <c r="C5" s="43">
        <v>9.3800000000000008</v>
      </c>
      <c r="D5" s="44">
        <v>9.33</v>
      </c>
      <c r="E5" s="44">
        <v>9.35</v>
      </c>
      <c r="F5" s="44">
        <v>9.34</v>
      </c>
      <c r="G5" s="44">
        <v>9.41</v>
      </c>
      <c r="H5" s="23">
        <v>9.31</v>
      </c>
      <c r="I5" s="23">
        <v>9.36</v>
      </c>
      <c r="J5" s="9">
        <v>28.06</v>
      </c>
      <c r="K5" s="45">
        <v>93.52</v>
      </c>
      <c r="L5" s="46">
        <v>9.1199999999999992</v>
      </c>
      <c r="M5" s="23">
        <v>9.3000000000000007</v>
      </c>
      <c r="N5" s="9">
        <v>18.420000000000002</v>
      </c>
      <c r="O5" s="45">
        <v>92.1</v>
      </c>
      <c r="P5" s="46">
        <v>9.2200000000000006</v>
      </c>
      <c r="Q5" s="23">
        <v>9.09</v>
      </c>
      <c r="R5" s="23">
        <v>9.16</v>
      </c>
      <c r="S5" s="9">
        <v>27.47</v>
      </c>
      <c r="T5" s="45">
        <v>91.58</v>
      </c>
      <c r="U5" s="46">
        <v>9.3699999999999992</v>
      </c>
      <c r="V5" s="23">
        <v>9.51</v>
      </c>
      <c r="W5" s="23">
        <v>9.35</v>
      </c>
      <c r="X5" s="9">
        <v>28.23</v>
      </c>
      <c r="Y5" s="45">
        <v>94.09</v>
      </c>
      <c r="Z5" s="46">
        <v>9.1999999999999993</v>
      </c>
      <c r="AA5" s="23">
        <v>9.52</v>
      </c>
      <c r="AB5" s="23">
        <v>9.3699999999999992</v>
      </c>
      <c r="AC5" s="9">
        <v>28.09</v>
      </c>
      <c r="AD5" s="45">
        <v>93.64</v>
      </c>
      <c r="AE5" s="47">
        <v>130.27000000000001</v>
      </c>
      <c r="AF5" s="7">
        <v>93.05</v>
      </c>
      <c r="AG5" s="18">
        <v>182</v>
      </c>
    </row>
    <row r="6" spans="1:33" x14ac:dyDescent="0.2">
      <c r="A6" s="55">
        <v>3</v>
      </c>
      <c r="B6" s="10" t="s">
        <v>64</v>
      </c>
      <c r="C6" s="43">
        <v>9.94</v>
      </c>
      <c r="D6" s="44">
        <v>9.92</v>
      </c>
      <c r="E6" s="44">
        <v>9.93</v>
      </c>
      <c r="F6" s="44">
        <v>9.89</v>
      </c>
      <c r="G6" s="44">
        <v>9.9600000000000009</v>
      </c>
      <c r="H6" s="23">
        <v>9.92</v>
      </c>
      <c r="I6" s="23">
        <v>9.94</v>
      </c>
      <c r="J6" s="9">
        <v>29.76</v>
      </c>
      <c r="K6" s="45">
        <v>99.19</v>
      </c>
      <c r="L6" s="46">
        <v>9.8699999999999992</v>
      </c>
      <c r="M6" s="23">
        <v>9.92</v>
      </c>
      <c r="N6" s="9">
        <v>19.79</v>
      </c>
      <c r="O6" s="45">
        <v>98.95</v>
      </c>
      <c r="P6" s="46">
        <v>9.6</v>
      </c>
      <c r="Q6" s="23">
        <v>9.64</v>
      </c>
      <c r="R6" s="23">
        <v>9.68</v>
      </c>
      <c r="S6" s="9">
        <v>28.93</v>
      </c>
      <c r="T6" s="45">
        <v>96.43</v>
      </c>
      <c r="U6" s="46">
        <v>9.9600000000000009</v>
      </c>
      <c r="V6" s="23">
        <v>9.9600000000000009</v>
      </c>
      <c r="W6" s="23">
        <v>9.98</v>
      </c>
      <c r="X6" s="9">
        <v>29.89</v>
      </c>
      <c r="Y6" s="45">
        <v>99.65</v>
      </c>
      <c r="Z6" s="46">
        <v>9.92</v>
      </c>
      <c r="AA6" s="23">
        <v>9.9600000000000009</v>
      </c>
      <c r="AB6" s="23">
        <v>9.89</v>
      </c>
      <c r="AC6" s="9">
        <v>29.77</v>
      </c>
      <c r="AD6" s="45">
        <v>99.23</v>
      </c>
      <c r="AE6" s="47">
        <v>138.13999999999999</v>
      </c>
      <c r="AF6" s="7">
        <v>98.67</v>
      </c>
      <c r="AG6" s="18">
        <v>119</v>
      </c>
    </row>
    <row r="7" spans="1:33" x14ac:dyDescent="0.2">
      <c r="A7" s="55">
        <v>4</v>
      </c>
      <c r="B7" s="10" t="s">
        <v>66</v>
      </c>
      <c r="C7" s="43">
        <v>9.3000000000000007</v>
      </c>
      <c r="D7" s="44">
        <v>9.27</v>
      </c>
      <c r="E7" s="44">
        <v>9.2899999999999991</v>
      </c>
      <c r="F7" s="44">
        <v>9.26</v>
      </c>
      <c r="G7" s="44">
        <v>9.36</v>
      </c>
      <c r="H7" s="23">
        <v>9.3000000000000007</v>
      </c>
      <c r="I7" s="23">
        <v>9.33</v>
      </c>
      <c r="J7" s="9">
        <v>27.88</v>
      </c>
      <c r="K7" s="45">
        <v>92.93</v>
      </c>
      <c r="L7" s="46">
        <v>8.92</v>
      </c>
      <c r="M7" s="23">
        <v>9.09</v>
      </c>
      <c r="N7" s="9">
        <v>18.02</v>
      </c>
      <c r="O7" s="45">
        <v>90.08</v>
      </c>
      <c r="P7" s="46">
        <v>8.52</v>
      </c>
      <c r="Q7" s="23">
        <v>8.6199999999999992</v>
      </c>
      <c r="R7" s="23">
        <v>8.68</v>
      </c>
      <c r="S7" s="9">
        <v>25.82</v>
      </c>
      <c r="T7" s="45">
        <v>86.06</v>
      </c>
      <c r="U7" s="46">
        <v>9.3000000000000007</v>
      </c>
      <c r="V7" s="23">
        <v>9.3800000000000008</v>
      </c>
      <c r="W7" s="23">
        <v>9.26</v>
      </c>
      <c r="X7" s="9">
        <v>27.94</v>
      </c>
      <c r="Y7" s="45">
        <v>93.13</v>
      </c>
      <c r="Z7" s="46">
        <v>8.91</v>
      </c>
      <c r="AA7" s="23">
        <v>9.44</v>
      </c>
      <c r="AB7" s="23">
        <v>9.35</v>
      </c>
      <c r="AC7" s="9">
        <v>27.7</v>
      </c>
      <c r="AD7" s="45">
        <v>92.32</v>
      </c>
      <c r="AE7" s="47">
        <v>127.35</v>
      </c>
      <c r="AF7" s="7">
        <v>90.96</v>
      </c>
      <c r="AG7" s="18">
        <v>165</v>
      </c>
    </row>
    <row r="8" spans="1:33" x14ac:dyDescent="0.2">
      <c r="A8" s="55">
        <v>5</v>
      </c>
      <c r="B8" s="10" t="s">
        <v>67</v>
      </c>
      <c r="C8" s="43">
        <v>9.6999999999999993</v>
      </c>
      <c r="D8" s="44">
        <v>9.56</v>
      </c>
      <c r="E8" s="44">
        <v>9.6300000000000008</v>
      </c>
      <c r="F8" s="44">
        <v>9.6300000000000008</v>
      </c>
      <c r="G8" s="44">
        <v>9.77</v>
      </c>
      <c r="H8" s="23">
        <v>9.69</v>
      </c>
      <c r="I8" s="23">
        <v>9.73</v>
      </c>
      <c r="J8" s="9">
        <v>28.99</v>
      </c>
      <c r="K8" s="45">
        <v>96.65</v>
      </c>
      <c r="L8" s="46">
        <v>9.42</v>
      </c>
      <c r="M8" s="23">
        <v>9.4600000000000009</v>
      </c>
      <c r="N8" s="9">
        <v>18.88</v>
      </c>
      <c r="O8" s="45">
        <v>94.4</v>
      </c>
      <c r="P8" s="46">
        <v>9.1199999999999992</v>
      </c>
      <c r="Q8" s="23">
        <v>9.19</v>
      </c>
      <c r="R8" s="23">
        <v>9.19</v>
      </c>
      <c r="S8" s="9">
        <v>27.5</v>
      </c>
      <c r="T8" s="45">
        <v>91.67</v>
      </c>
      <c r="U8" s="46">
        <v>9.7100000000000009</v>
      </c>
      <c r="V8" s="23">
        <v>9.75</v>
      </c>
      <c r="W8" s="23">
        <v>9.6999999999999993</v>
      </c>
      <c r="X8" s="9">
        <v>29.17</v>
      </c>
      <c r="Y8" s="45">
        <v>97.22</v>
      </c>
      <c r="Z8" s="46">
        <v>9.42</v>
      </c>
      <c r="AA8" s="23">
        <v>9.81</v>
      </c>
      <c r="AB8" s="23">
        <v>9.7100000000000009</v>
      </c>
      <c r="AC8" s="9">
        <v>28.94</v>
      </c>
      <c r="AD8" s="45">
        <v>96.47</v>
      </c>
      <c r="AE8" s="47">
        <v>133.47999999999999</v>
      </c>
      <c r="AF8" s="7">
        <v>95.34</v>
      </c>
      <c r="AG8" s="18">
        <v>210</v>
      </c>
    </row>
    <row r="9" spans="1:33" x14ac:dyDescent="0.2">
      <c r="A9" s="55">
        <v>6</v>
      </c>
      <c r="B9" s="10" t="s">
        <v>30</v>
      </c>
      <c r="C9" s="43">
        <v>9.7899999999999991</v>
      </c>
      <c r="D9" s="44">
        <v>9.7899999999999991</v>
      </c>
      <c r="E9" s="44">
        <v>9.7899999999999991</v>
      </c>
      <c r="F9" s="44">
        <v>9.81</v>
      </c>
      <c r="G9" s="44">
        <v>9.73</v>
      </c>
      <c r="H9" s="23">
        <v>9.83</v>
      </c>
      <c r="I9" s="23">
        <v>9.7799999999999994</v>
      </c>
      <c r="J9" s="9">
        <v>29.37</v>
      </c>
      <c r="K9" s="45">
        <v>97.9</v>
      </c>
      <c r="L9" s="46">
        <v>9.73</v>
      </c>
      <c r="M9" s="23">
        <v>9.7899999999999991</v>
      </c>
      <c r="N9" s="9">
        <v>19.52</v>
      </c>
      <c r="O9" s="45">
        <v>97.58</v>
      </c>
      <c r="P9" s="46">
        <v>9.84</v>
      </c>
      <c r="Q9" s="23">
        <v>9.7899999999999991</v>
      </c>
      <c r="R9" s="23">
        <v>9.84</v>
      </c>
      <c r="S9" s="9">
        <v>29.48</v>
      </c>
      <c r="T9" s="45">
        <v>98.26</v>
      </c>
      <c r="U9" s="46">
        <v>9.86</v>
      </c>
      <c r="V9" s="23">
        <v>9.7899999999999991</v>
      </c>
      <c r="W9" s="23">
        <v>9.7899999999999991</v>
      </c>
      <c r="X9" s="9">
        <v>29.44</v>
      </c>
      <c r="Y9" s="45">
        <v>98.13</v>
      </c>
      <c r="Z9" s="46">
        <v>9.81</v>
      </c>
      <c r="AA9" s="23">
        <v>9.83</v>
      </c>
      <c r="AB9" s="23">
        <v>9.81</v>
      </c>
      <c r="AC9" s="9">
        <v>29.44</v>
      </c>
      <c r="AD9" s="45">
        <v>98.13</v>
      </c>
      <c r="AE9" s="47">
        <v>137.24</v>
      </c>
      <c r="AF9" s="7">
        <v>98.03</v>
      </c>
      <c r="AG9" s="18">
        <v>129</v>
      </c>
    </row>
    <row r="10" spans="1:33" x14ac:dyDescent="0.2">
      <c r="A10" s="55">
        <v>7</v>
      </c>
      <c r="B10" s="10" t="s">
        <v>31</v>
      </c>
      <c r="C10" s="43">
        <v>9.75</v>
      </c>
      <c r="D10" s="44">
        <v>9.73</v>
      </c>
      <c r="E10" s="44">
        <v>9.74</v>
      </c>
      <c r="F10" s="44">
        <v>9.59</v>
      </c>
      <c r="G10" s="44">
        <v>9.8699999999999992</v>
      </c>
      <c r="H10" s="23">
        <v>9.82</v>
      </c>
      <c r="I10" s="23">
        <v>9.84</v>
      </c>
      <c r="J10" s="9">
        <v>29.17</v>
      </c>
      <c r="K10" s="45">
        <v>97.25</v>
      </c>
      <c r="L10" s="46">
        <v>9.73</v>
      </c>
      <c r="M10" s="23">
        <v>9.7200000000000006</v>
      </c>
      <c r="N10" s="9">
        <v>19.45</v>
      </c>
      <c r="O10" s="45">
        <v>97.25</v>
      </c>
      <c r="P10" s="46">
        <v>9.34</v>
      </c>
      <c r="Q10" s="23">
        <v>9.31</v>
      </c>
      <c r="R10" s="23">
        <v>9.41</v>
      </c>
      <c r="S10" s="9">
        <v>28.05</v>
      </c>
      <c r="T10" s="45">
        <v>93.5</v>
      </c>
      <c r="U10" s="46">
        <v>9.77</v>
      </c>
      <c r="V10" s="23">
        <v>9.8699999999999992</v>
      </c>
      <c r="W10" s="23">
        <v>9.7899999999999991</v>
      </c>
      <c r="X10" s="9">
        <v>29.44</v>
      </c>
      <c r="Y10" s="45">
        <v>98.12</v>
      </c>
      <c r="Z10" s="46">
        <v>9.65</v>
      </c>
      <c r="AA10" s="23">
        <v>9.75</v>
      </c>
      <c r="AB10" s="23">
        <v>9.82</v>
      </c>
      <c r="AC10" s="9">
        <v>29.21</v>
      </c>
      <c r="AD10" s="45">
        <v>97.36</v>
      </c>
      <c r="AE10" s="47">
        <v>135.32</v>
      </c>
      <c r="AF10" s="7">
        <v>96.66</v>
      </c>
      <c r="AG10" s="18">
        <v>177</v>
      </c>
    </row>
    <row r="11" spans="1:33" x14ac:dyDescent="0.2">
      <c r="A11" s="55">
        <v>8</v>
      </c>
      <c r="B11" s="10" t="s">
        <v>32</v>
      </c>
      <c r="C11" s="43">
        <v>9.9499999999999993</v>
      </c>
      <c r="D11" s="44">
        <v>9.94</v>
      </c>
      <c r="E11" s="44">
        <v>9.94</v>
      </c>
      <c r="F11" s="44">
        <v>9.94</v>
      </c>
      <c r="G11" s="44">
        <v>9.93</v>
      </c>
      <c r="H11" s="23">
        <v>9.94</v>
      </c>
      <c r="I11" s="23">
        <v>9.94</v>
      </c>
      <c r="J11" s="9">
        <v>29.82</v>
      </c>
      <c r="K11" s="45">
        <v>99.4</v>
      </c>
      <c r="L11" s="46">
        <v>9.9499999999999993</v>
      </c>
      <c r="M11" s="23">
        <v>9.93</v>
      </c>
      <c r="N11" s="9">
        <v>19.89</v>
      </c>
      <c r="O11" s="45">
        <v>99.43</v>
      </c>
      <c r="P11" s="46">
        <v>9.94</v>
      </c>
      <c r="Q11" s="23">
        <v>9.94</v>
      </c>
      <c r="R11" s="23">
        <v>9.94</v>
      </c>
      <c r="S11" s="9">
        <v>29.83</v>
      </c>
      <c r="T11" s="45">
        <v>99.42</v>
      </c>
      <c r="U11" s="46">
        <v>9.94</v>
      </c>
      <c r="V11" s="23">
        <v>9.94</v>
      </c>
      <c r="W11" s="23">
        <v>9.94</v>
      </c>
      <c r="X11" s="9">
        <v>29.83</v>
      </c>
      <c r="Y11" s="45">
        <v>99.42</v>
      </c>
      <c r="Z11" s="46">
        <v>9.93</v>
      </c>
      <c r="AA11" s="23">
        <v>9.94</v>
      </c>
      <c r="AB11" s="23">
        <v>9.94</v>
      </c>
      <c r="AC11" s="9">
        <v>29.81</v>
      </c>
      <c r="AD11" s="45">
        <v>99.37</v>
      </c>
      <c r="AE11" s="47">
        <v>139.16999999999999</v>
      </c>
      <c r="AF11" s="7">
        <v>99.41</v>
      </c>
      <c r="AG11" s="18">
        <v>530</v>
      </c>
    </row>
    <row r="12" spans="1:33" x14ac:dyDescent="0.2">
      <c r="A12" s="55">
        <v>9</v>
      </c>
      <c r="B12" s="10" t="s">
        <v>33</v>
      </c>
      <c r="C12" s="43">
        <v>9.81</v>
      </c>
      <c r="D12" s="44">
        <v>9.86</v>
      </c>
      <c r="E12" s="44">
        <v>9.83</v>
      </c>
      <c r="F12" s="44">
        <v>9.81</v>
      </c>
      <c r="G12" s="44">
        <v>9.83</v>
      </c>
      <c r="H12" s="23">
        <v>9.93</v>
      </c>
      <c r="I12" s="23">
        <v>9.8800000000000008</v>
      </c>
      <c r="J12" s="9">
        <v>29.52</v>
      </c>
      <c r="K12" s="45">
        <v>98.4</v>
      </c>
      <c r="L12" s="46">
        <v>9.74</v>
      </c>
      <c r="M12" s="23">
        <v>9.9</v>
      </c>
      <c r="N12" s="9">
        <v>19.64</v>
      </c>
      <c r="O12" s="45">
        <v>98.2</v>
      </c>
      <c r="P12" s="46">
        <v>9.74</v>
      </c>
      <c r="Q12" s="23">
        <v>9.76</v>
      </c>
      <c r="R12" s="23">
        <v>9.8800000000000008</v>
      </c>
      <c r="S12" s="9">
        <v>29.38</v>
      </c>
      <c r="T12" s="45">
        <v>97.92</v>
      </c>
      <c r="U12" s="46">
        <v>9.93</v>
      </c>
      <c r="V12" s="23">
        <v>9.98</v>
      </c>
      <c r="W12" s="23">
        <v>9.93</v>
      </c>
      <c r="X12" s="9">
        <v>29.83</v>
      </c>
      <c r="Y12" s="45">
        <v>99.44</v>
      </c>
      <c r="Z12" s="46">
        <v>9.86</v>
      </c>
      <c r="AA12" s="23">
        <v>9.98</v>
      </c>
      <c r="AB12" s="23">
        <v>9.9499999999999993</v>
      </c>
      <c r="AC12" s="9">
        <v>29.78</v>
      </c>
      <c r="AD12" s="45">
        <v>99.28</v>
      </c>
      <c r="AE12" s="47">
        <v>138.15</v>
      </c>
      <c r="AF12" s="7">
        <v>98.68</v>
      </c>
      <c r="AG12" s="18">
        <v>104</v>
      </c>
    </row>
    <row r="13" spans="1:33" x14ac:dyDescent="0.2">
      <c r="A13" s="55">
        <v>10</v>
      </c>
      <c r="B13" s="10" t="s">
        <v>34</v>
      </c>
      <c r="C13" s="43">
        <v>9.9</v>
      </c>
      <c r="D13" s="44">
        <v>9.89</v>
      </c>
      <c r="E13" s="44">
        <v>9.89</v>
      </c>
      <c r="F13" s="44">
        <v>9.9</v>
      </c>
      <c r="G13" s="44">
        <v>9.89</v>
      </c>
      <c r="H13" s="23">
        <v>9.91</v>
      </c>
      <c r="I13" s="23">
        <v>9.9</v>
      </c>
      <c r="J13" s="9">
        <v>29.69</v>
      </c>
      <c r="K13" s="45">
        <v>98.96</v>
      </c>
      <c r="L13" s="46">
        <v>9.9</v>
      </c>
      <c r="M13" s="23">
        <v>9.9</v>
      </c>
      <c r="N13" s="9">
        <v>19.809999999999999</v>
      </c>
      <c r="O13" s="45">
        <v>99.04</v>
      </c>
      <c r="P13" s="46">
        <v>9.9</v>
      </c>
      <c r="Q13" s="23">
        <v>9.8800000000000008</v>
      </c>
      <c r="R13" s="23">
        <v>9.8800000000000008</v>
      </c>
      <c r="S13" s="9">
        <v>29.66</v>
      </c>
      <c r="T13" s="45">
        <v>98.88</v>
      </c>
      <c r="U13" s="46">
        <v>9.93</v>
      </c>
      <c r="V13" s="23">
        <v>9.93</v>
      </c>
      <c r="W13" s="23">
        <v>9.92</v>
      </c>
      <c r="X13" s="9">
        <v>29.78</v>
      </c>
      <c r="Y13" s="45">
        <v>99.25</v>
      </c>
      <c r="Z13" s="46">
        <v>9.9</v>
      </c>
      <c r="AA13" s="23">
        <v>9.93</v>
      </c>
      <c r="AB13" s="23">
        <v>9.91</v>
      </c>
      <c r="AC13" s="9">
        <v>29.74</v>
      </c>
      <c r="AD13" s="45">
        <v>99.15</v>
      </c>
      <c r="AE13" s="47">
        <v>138.68</v>
      </c>
      <c r="AF13" s="7">
        <v>99.06</v>
      </c>
      <c r="AG13" s="18">
        <v>313</v>
      </c>
    </row>
    <row r="14" spans="1:33" x14ac:dyDescent="0.2">
      <c r="A14" s="55">
        <v>11</v>
      </c>
      <c r="B14" s="10" t="s">
        <v>58</v>
      </c>
      <c r="C14" s="43">
        <v>9.6199999999999992</v>
      </c>
      <c r="D14" s="44">
        <v>9.4</v>
      </c>
      <c r="E14" s="44">
        <v>9.51</v>
      </c>
      <c r="F14" s="44">
        <v>9.41</v>
      </c>
      <c r="G14" s="44">
        <v>9.57</v>
      </c>
      <c r="H14" s="23">
        <v>9.48</v>
      </c>
      <c r="I14" s="23">
        <v>9.5299999999999994</v>
      </c>
      <c r="J14" s="9">
        <v>28.44</v>
      </c>
      <c r="K14" s="45">
        <v>94.81</v>
      </c>
      <c r="L14" s="46">
        <v>9.0399999999999991</v>
      </c>
      <c r="M14" s="23">
        <v>9.15</v>
      </c>
      <c r="N14" s="9">
        <v>18.190000000000001</v>
      </c>
      <c r="O14" s="45">
        <v>90.93</v>
      </c>
      <c r="P14" s="46">
        <v>8.1300000000000008</v>
      </c>
      <c r="Q14" s="23">
        <v>8.51</v>
      </c>
      <c r="R14" s="23">
        <v>8.5299999999999994</v>
      </c>
      <c r="S14" s="9">
        <v>25.17</v>
      </c>
      <c r="T14" s="45">
        <v>83.89</v>
      </c>
      <c r="U14" s="46">
        <v>9.59</v>
      </c>
      <c r="V14" s="23">
        <v>9.6199999999999992</v>
      </c>
      <c r="W14" s="23">
        <v>9.59</v>
      </c>
      <c r="X14" s="9">
        <v>28.8</v>
      </c>
      <c r="Y14" s="45">
        <v>95.99</v>
      </c>
      <c r="Z14" s="46">
        <v>8.99</v>
      </c>
      <c r="AA14" s="23">
        <v>9.68</v>
      </c>
      <c r="AB14" s="23">
        <v>9.51</v>
      </c>
      <c r="AC14" s="9">
        <v>28.17</v>
      </c>
      <c r="AD14" s="45">
        <v>93.91</v>
      </c>
      <c r="AE14" s="47">
        <v>128.77000000000001</v>
      </c>
      <c r="AF14" s="7">
        <v>91.98</v>
      </c>
      <c r="AG14" s="18">
        <v>208</v>
      </c>
    </row>
    <row r="15" spans="1:33" x14ac:dyDescent="0.2">
      <c r="A15" s="55">
        <v>12</v>
      </c>
      <c r="B15" s="10" t="s">
        <v>29</v>
      </c>
      <c r="C15" s="43">
        <v>9.9</v>
      </c>
      <c r="D15" s="44">
        <v>9.9</v>
      </c>
      <c r="E15" s="44">
        <v>9.9</v>
      </c>
      <c r="F15" s="44">
        <v>9.9</v>
      </c>
      <c r="G15" s="44">
        <v>9.91</v>
      </c>
      <c r="H15" s="23">
        <v>9.93</v>
      </c>
      <c r="I15" s="23">
        <v>9.92</v>
      </c>
      <c r="J15" s="9">
        <v>29.72</v>
      </c>
      <c r="K15" s="45">
        <v>99.06</v>
      </c>
      <c r="L15" s="46">
        <v>9.8800000000000008</v>
      </c>
      <c r="M15" s="23">
        <v>9.8699999999999992</v>
      </c>
      <c r="N15" s="9">
        <v>19.75</v>
      </c>
      <c r="O15" s="45">
        <v>98.74</v>
      </c>
      <c r="P15" s="46">
        <v>9.82</v>
      </c>
      <c r="Q15" s="23">
        <v>9.83</v>
      </c>
      <c r="R15" s="23">
        <v>9.83</v>
      </c>
      <c r="S15" s="9">
        <v>29.47</v>
      </c>
      <c r="T15" s="45">
        <v>98.23</v>
      </c>
      <c r="U15" s="46">
        <v>9.94</v>
      </c>
      <c r="V15" s="23">
        <v>9.93</v>
      </c>
      <c r="W15" s="23">
        <v>9.94</v>
      </c>
      <c r="X15" s="9">
        <v>29.81</v>
      </c>
      <c r="Y15" s="45">
        <v>99.36</v>
      </c>
      <c r="Z15" s="46">
        <v>9.84</v>
      </c>
      <c r="AA15" s="23">
        <v>9.92</v>
      </c>
      <c r="AB15" s="23">
        <v>9.92</v>
      </c>
      <c r="AC15" s="9">
        <v>29.68</v>
      </c>
      <c r="AD15" s="45">
        <v>98.93</v>
      </c>
      <c r="AE15" s="47">
        <v>138.41999999999999</v>
      </c>
      <c r="AF15" s="7">
        <v>98.87</v>
      </c>
      <c r="AG15" s="18">
        <v>288</v>
      </c>
    </row>
    <row r="16" spans="1:33" x14ac:dyDescent="0.2">
      <c r="A16" s="55">
        <v>13</v>
      </c>
      <c r="B16" s="10" t="s">
        <v>59</v>
      </c>
      <c r="C16" s="43">
        <v>9.83</v>
      </c>
      <c r="D16" s="44">
        <v>9.77</v>
      </c>
      <c r="E16" s="44">
        <v>9.8000000000000007</v>
      </c>
      <c r="F16" s="44">
        <v>9.85</v>
      </c>
      <c r="G16" s="44">
        <v>9.83</v>
      </c>
      <c r="H16" s="23">
        <v>9.7799999999999994</v>
      </c>
      <c r="I16" s="23">
        <v>9.81</v>
      </c>
      <c r="J16" s="9">
        <v>29.45</v>
      </c>
      <c r="K16" s="45">
        <v>98.18</v>
      </c>
      <c r="L16" s="46">
        <v>9.75</v>
      </c>
      <c r="M16" s="23">
        <v>9.75</v>
      </c>
      <c r="N16" s="9">
        <v>19.5</v>
      </c>
      <c r="O16" s="45">
        <v>97.48</v>
      </c>
      <c r="P16" s="46">
        <v>9.2100000000000009</v>
      </c>
      <c r="Q16" s="23">
        <v>9.19</v>
      </c>
      <c r="R16" s="23">
        <v>9.23</v>
      </c>
      <c r="S16" s="9">
        <v>27.63</v>
      </c>
      <c r="T16" s="45">
        <v>92.11</v>
      </c>
      <c r="U16" s="46">
        <v>9.8000000000000007</v>
      </c>
      <c r="V16" s="23">
        <v>9.9</v>
      </c>
      <c r="W16" s="23">
        <v>9.8800000000000008</v>
      </c>
      <c r="X16" s="9">
        <v>29.58</v>
      </c>
      <c r="Y16" s="45">
        <v>98.6</v>
      </c>
      <c r="Z16" s="46">
        <v>9.7100000000000009</v>
      </c>
      <c r="AA16" s="23">
        <v>9.8000000000000007</v>
      </c>
      <c r="AB16" s="23">
        <v>9.83</v>
      </c>
      <c r="AC16" s="9">
        <v>29.35</v>
      </c>
      <c r="AD16" s="45">
        <v>97.82</v>
      </c>
      <c r="AE16" s="47">
        <v>135.51</v>
      </c>
      <c r="AF16" s="7">
        <v>96.79</v>
      </c>
      <c r="AG16" s="18">
        <v>149</v>
      </c>
    </row>
    <row r="17" spans="1:33" x14ac:dyDescent="0.2">
      <c r="A17" s="55">
        <v>14</v>
      </c>
      <c r="B17" s="10" t="s">
        <v>35</v>
      </c>
      <c r="C17" s="43">
        <v>9.9700000000000006</v>
      </c>
      <c r="D17" s="44">
        <v>9.9499999999999993</v>
      </c>
      <c r="E17" s="44">
        <v>9.9600000000000009</v>
      </c>
      <c r="F17" s="44">
        <v>9.98</v>
      </c>
      <c r="G17" s="44">
        <v>9.9499999999999993</v>
      </c>
      <c r="H17" s="23">
        <v>9.9700000000000006</v>
      </c>
      <c r="I17" s="23">
        <v>9.9600000000000009</v>
      </c>
      <c r="J17" s="9">
        <v>29.9</v>
      </c>
      <c r="K17" s="45">
        <v>99.66</v>
      </c>
      <c r="L17" s="46">
        <v>9.93</v>
      </c>
      <c r="M17" s="23">
        <v>9.93</v>
      </c>
      <c r="N17" s="9">
        <v>19.87</v>
      </c>
      <c r="O17" s="45">
        <v>99.33</v>
      </c>
      <c r="P17" s="46">
        <v>9.83</v>
      </c>
      <c r="Q17" s="23">
        <v>9.9</v>
      </c>
      <c r="R17" s="23">
        <v>9.8800000000000008</v>
      </c>
      <c r="S17" s="9">
        <v>29.61</v>
      </c>
      <c r="T17" s="45">
        <v>98.71</v>
      </c>
      <c r="U17" s="46">
        <v>9.93</v>
      </c>
      <c r="V17" s="23">
        <v>9.93</v>
      </c>
      <c r="W17" s="23">
        <v>9.98</v>
      </c>
      <c r="X17" s="9">
        <v>29.85</v>
      </c>
      <c r="Y17" s="45">
        <v>99.5</v>
      </c>
      <c r="Z17" s="46">
        <v>9.9700000000000006</v>
      </c>
      <c r="AA17" s="23">
        <v>9.9499999999999993</v>
      </c>
      <c r="AB17" s="23">
        <v>9.9700000000000006</v>
      </c>
      <c r="AC17" s="9">
        <v>29.88</v>
      </c>
      <c r="AD17" s="45">
        <v>99.61</v>
      </c>
      <c r="AE17" s="47">
        <v>139.11000000000001</v>
      </c>
      <c r="AF17" s="7">
        <v>99.36</v>
      </c>
      <c r="AG17" s="18">
        <v>149</v>
      </c>
    </row>
    <row r="18" spans="1:33" x14ac:dyDescent="0.2">
      <c r="A18" s="55">
        <v>15</v>
      </c>
      <c r="B18" s="10" t="s">
        <v>36</v>
      </c>
      <c r="C18" s="43">
        <v>9.93</v>
      </c>
      <c r="D18" s="44">
        <v>9.93</v>
      </c>
      <c r="E18" s="44">
        <v>9.93</v>
      </c>
      <c r="F18" s="44">
        <v>9.9</v>
      </c>
      <c r="G18" s="44">
        <v>9.93</v>
      </c>
      <c r="H18" s="23">
        <v>9.89</v>
      </c>
      <c r="I18" s="23">
        <v>9.91</v>
      </c>
      <c r="J18" s="9">
        <v>29.74</v>
      </c>
      <c r="K18" s="45">
        <v>99.13</v>
      </c>
      <c r="L18" s="46">
        <v>9.9</v>
      </c>
      <c r="M18" s="23">
        <v>9.92</v>
      </c>
      <c r="N18" s="9">
        <v>19.82</v>
      </c>
      <c r="O18" s="45">
        <v>99.09</v>
      </c>
      <c r="P18" s="46">
        <v>9.84</v>
      </c>
      <c r="Q18" s="23">
        <v>9.8800000000000008</v>
      </c>
      <c r="R18" s="23">
        <v>9.8800000000000008</v>
      </c>
      <c r="S18" s="9">
        <v>29.6</v>
      </c>
      <c r="T18" s="45">
        <v>98.67</v>
      </c>
      <c r="U18" s="46">
        <v>9.9</v>
      </c>
      <c r="V18" s="23">
        <v>9.93</v>
      </c>
      <c r="W18" s="23">
        <v>9.9</v>
      </c>
      <c r="X18" s="9">
        <v>29.73</v>
      </c>
      <c r="Y18" s="45">
        <v>99.11</v>
      </c>
      <c r="Z18" s="46">
        <v>9.89</v>
      </c>
      <c r="AA18" s="23">
        <v>9.94</v>
      </c>
      <c r="AB18" s="23">
        <v>9.93</v>
      </c>
      <c r="AC18" s="9">
        <v>29.76</v>
      </c>
      <c r="AD18" s="45">
        <v>99.19</v>
      </c>
      <c r="AE18" s="47">
        <v>138.65</v>
      </c>
      <c r="AF18" s="7">
        <v>99.03</v>
      </c>
      <c r="AG18" s="18">
        <v>206</v>
      </c>
    </row>
    <row r="19" spans="1:33" x14ac:dyDescent="0.2">
      <c r="A19" s="55">
        <v>16</v>
      </c>
      <c r="B19" s="10" t="s">
        <v>37</v>
      </c>
      <c r="C19" s="43">
        <v>9.86</v>
      </c>
      <c r="D19" s="44">
        <v>9.86</v>
      </c>
      <c r="E19" s="44">
        <v>9.86</v>
      </c>
      <c r="F19" s="44">
        <v>9.81</v>
      </c>
      <c r="G19" s="44">
        <v>9.83</v>
      </c>
      <c r="H19" s="23">
        <v>9.83</v>
      </c>
      <c r="I19" s="23">
        <v>9.83</v>
      </c>
      <c r="J19" s="9">
        <v>29.5</v>
      </c>
      <c r="K19" s="45">
        <v>98.33</v>
      </c>
      <c r="L19" s="46">
        <v>9.81</v>
      </c>
      <c r="M19" s="23">
        <v>9.85</v>
      </c>
      <c r="N19" s="9">
        <v>19.66</v>
      </c>
      <c r="O19" s="45">
        <v>98.31</v>
      </c>
      <c r="P19" s="46">
        <v>9.76</v>
      </c>
      <c r="Q19" s="23">
        <v>9.75</v>
      </c>
      <c r="R19" s="23">
        <v>9.77</v>
      </c>
      <c r="S19" s="9">
        <v>29.28</v>
      </c>
      <c r="T19" s="45">
        <v>97.6</v>
      </c>
      <c r="U19" s="46">
        <v>9.85</v>
      </c>
      <c r="V19" s="23">
        <v>9.86</v>
      </c>
      <c r="W19" s="23">
        <v>9.86</v>
      </c>
      <c r="X19" s="9">
        <v>29.57</v>
      </c>
      <c r="Y19" s="45">
        <v>98.56</v>
      </c>
      <c r="Z19" s="46">
        <v>9.76</v>
      </c>
      <c r="AA19" s="23">
        <v>9.8699999999999992</v>
      </c>
      <c r="AB19" s="23">
        <v>9.8699999999999992</v>
      </c>
      <c r="AC19" s="9">
        <v>29.5</v>
      </c>
      <c r="AD19" s="45">
        <v>98.34</v>
      </c>
      <c r="AE19" s="47">
        <v>137.51</v>
      </c>
      <c r="AF19" s="7">
        <v>98.22</v>
      </c>
      <c r="AG19" s="18">
        <v>347</v>
      </c>
    </row>
    <row r="20" spans="1:33" x14ac:dyDescent="0.2">
      <c r="A20" s="55">
        <v>17</v>
      </c>
      <c r="B20" s="10" t="s">
        <v>39</v>
      </c>
      <c r="C20" s="43">
        <v>9.76</v>
      </c>
      <c r="D20" s="44">
        <v>9.74</v>
      </c>
      <c r="E20" s="44">
        <v>9.75</v>
      </c>
      <c r="F20" s="44">
        <v>9.76</v>
      </c>
      <c r="G20" s="44">
        <v>9.7899999999999991</v>
      </c>
      <c r="H20" s="23">
        <v>9.81</v>
      </c>
      <c r="I20" s="23">
        <v>9.8000000000000007</v>
      </c>
      <c r="J20" s="9">
        <v>29.32</v>
      </c>
      <c r="K20" s="45">
        <v>97.72</v>
      </c>
      <c r="L20" s="46">
        <v>9.75</v>
      </c>
      <c r="M20" s="23">
        <v>9.7799999999999994</v>
      </c>
      <c r="N20" s="9">
        <v>19.53</v>
      </c>
      <c r="O20" s="45">
        <v>97.65</v>
      </c>
      <c r="P20" s="46">
        <v>9.61</v>
      </c>
      <c r="Q20" s="23">
        <v>9.6300000000000008</v>
      </c>
      <c r="R20" s="23">
        <v>9.65</v>
      </c>
      <c r="S20" s="9">
        <v>28.89</v>
      </c>
      <c r="T20" s="45">
        <v>96.3</v>
      </c>
      <c r="U20" s="46">
        <v>9.7899999999999991</v>
      </c>
      <c r="V20" s="23">
        <v>9.81</v>
      </c>
      <c r="W20" s="23">
        <v>9.7799999999999994</v>
      </c>
      <c r="X20" s="9">
        <v>29.39</v>
      </c>
      <c r="Y20" s="45">
        <v>97.95</v>
      </c>
      <c r="Z20" s="46">
        <v>9.69</v>
      </c>
      <c r="AA20" s="23">
        <v>9.83</v>
      </c>
      <c r="AB20" s="23">
        <v>9.8000000000000007</v>
      </c>
      <c r="AC20" s="9">
        <v>29.33</v>
      </c>
      <c r="AD20" s="45">
        <v>97.76</v>
      </c>
      <c r="AE20" s="47">
        <v>136.44999999999999</v>
      </c>
      <c r="AF20" s="7">
        <v>97.46</v>
      </c>
      <c r="AG20" s="18">
        <v>468</v>
      </c>
    </row>
    <row r="21" spans="1:33" x14ac:dyDescent="0.2">
      <c r="A21" s="55">
        <v>18</v>
      </c>
      <c r="B21" s="10" t="s">
        <v>40</v>
      </c>
      <c r="C21" s="43">
        <v>9.86</v>
      </c>
      <c r="D21" s="44">
        <v>9.89</v>
      </c>
      <c r="E21" s="44">
        <v>9.8699999999999992</v>
      </c>
      <c r="F21" s="44">
        <v>9.8699999999999992</v>
      </c>
      <c r="G21" s="44">
        <v>9.89</v>
      </c>
      <c r="H21" s="23">
        <v>9.86</v>
      </c>
      <c r="I21" s="23">
        <v>9.8699999999999992</v>
      </c>
      <c r="J21" s="9">
        <v>29.62</v>
      </c>
      <c r="K21" s="45">
        <v>98.72</v>
      </c>
      <c r="L21" s="46">
        <v>9.86</v>
      </c>
      <c r="M21" s="23">
        <v>9.8800000000000008</v>
      </c>
      <c r="N21" s="9">
        <v>19.739999999999998</v>
      </c>
      <c r="O21" s="45">
        <v>98.68</v>
      </c>
      <c r="P21" s="46">
        <v>9.76</v>
      </c>
      <c r="Q21" s="23">
        <v>9.84</v>
      </c>
      <c r="R21" s="23">
        <v>9.86</v>
      </c>
      <c r="S21" s="9">
        <v>29.46</v>
      </c>
      <c r="T21" s="45">
        <v>98.21</v>
      </c>
      <c r="U21" s="46">
        <v>9.8699999999999992</v>
      </c>
      <c r="V21" s="23">
        <v>9.86</v>
      </c>
      <c r="W21" s="23">
        <v>9.89</v>
      </c>
      <c r="X21" s="9">
        <v>29.62</v>
      </c>
      <c r="Y21" s="45">
        <v>98.72</v>
      </c>
      <c r="Z21" s="46">
        <v>9.8800000000000008</v>
      </c>
      <c r="AA21" s="23">
        <v>9.93</v>
      </c>
      <c r="AB21" s="23">
        <v>9.89</v>
      </c>
      <c r="AC21" s="9">
        <v>29.7</v>
      </c>
      <c r="AD21" s="45">
        <v>99</v>
      </c>
      <c r="AE21" s="47">
        <v>138.13</v>
      </c>
      <c r="AF21" s="7">
        <v>98.67</v>
      </c>
      <c r="AG21" s="18">
        <v>209</v>
      </c>
    </row>
    <row r="22" spans="1:33" x14ac:dyDescent="0.2">
      <c r="A22" s="55">
        <v>19</v>
      </c>
      <c r="B22" s="10" t="s">
        <v>41</v>
      </c>
      <c r="C22" s="43">
        <v>9.94</v>
      </c>
      <c r="D22" s="44">
        <v>9.94</v>
      </c>
      <c r="E22" s="44">
        <v>9.94</v>
      </c>
      <c r="F22" s="44">
        <v>9.93</v>
      </c>
      <c r="G22" s="44">
        <v>9.94</v>
      </c>
      <c r="H22" s="23">
        <v>9.9499999999999993</v>
      </c>
      <c r="I22" s="23">
        <v>9.9499999999999993</v>
      </c>
      <c r="J22" s="9">
        <v>29.82</v>
      </c>
      <c r="K22" s="45">
        <v>99.41</v>
      </c>
      <c r="L22" s="46">
        <v>9.9499999999999993</v>
      </c>
      <c r="M22" s="23">
        <v>9.94</v>
      </c>
      <c r="N22" s="9">
        <v>19.89</v>
      </c>
      <c r="O22" s="45">
        <v>99.46</v>
      </c>
      <c r="P22" s="46">
        <v>9.94</v>
      </c>
      <c r="Q22" s="23">
        <v>9.9499999999999993</v>
      </c>
      <c r="R22" s="23">
        <v>9.9600000000000009</v>
      </c>
      <c r="S22" s="9">
        <v>29.85</v>
      </c>
      <c r="T22" s="45">
        <v>99.5</v>
      </c>
      <c r="U22" s="46">
        <v>9.9600000000000009</v>
      </c>
      <c r="V22" s="23">
        <v>9.9499999999999993</v>
      </c>
      <c r="W22" s="23">
        <v>9.9600000000000009</v>
      </c>
      <c r="X22" s="9">
        <v>29.87</v>
      </c>
      <c r="Y22" s="45">
        <v>99.56</v>
      </c>
      <c r="Z22" s="46">
        <v>9.9499999999999993</v>
      </c>
      <c r="AA22" s="23">
        <v>9.9600000000000009</v>
      </c>
      <c r="AB22" s="23">
        <v>9.9499999999999993</v>
      </c>
      <c r="AC22" s="9">
        <v>29.86</v>
      </c>
      <c r="AD22" s="45">
        <v>99.53</v>
      </c>
      <c r="AE22" s="47">
        <v>139.29</v>
      </c>
      <c r="AF22" s="7">
        <v>99.5</v>
      </c>
      <c r="AG22" s="18">
        <v>303</v>
      </c>
    </row>
    <row r="23" spans="1:33" x14ac:dyDescent="0.2">
      <c r="A23" s="55">
        <v>20</v>
      </c>
      <c r="B23" s="10" t="s">
        <v>60</v>
      </c>
      <c r="C23" s="43">
        <v>9.86</v>
      </c>
      <c r="D23" s="44">
        <v>9.8800000000000008</v>
      </c>
      <c r="E23" s="44">
        <v>9.8699999999999992</v>
      </c>
      <c r="F23" s="44">
        <v>9.82</v>
      </c>
      <c r="G23" s="44">
        <v>9.82</v>
      </c>
      <c r="H23" s="23">
        <v>9.8699999999999992</v>
      </c>
      <c r="I23" s="23">
        <v>9.85</v>
      </c>
      <c r="J23" s="9">
        <v>29.54</v>
      </c>
      <c r="K23" s="45">
        <v>98.47</v>
      </c>
      <c r="L23" s="46">
        <v>9.8000000000000007</v>
      </c>
      <c r="M23" s="23">
        <v>9.85</v>
      </c>
      <c r="N23" s="9">
        <v>19.649999999999999</v>
      </c>
      <c r="O23" s="45">
        <v>98.23</v>
      </c>
      <c r="P23" s="46">
        <v>9.5500000000000007</v>
      </c>
      <c r="Q23" s="23">
        <v>9.7100000000000009</v>
      </c>
      <c r="R23" s="23">
        <v>9.68</v>
      </c>
      <c r="S23" s="9">
        <v>28.94</v>
      </c>
      <c r="T23" s="45">
        <v>96.48</v>
      </c>
      <c r="U23" s="46">
        <v>9.85</v>
      </c>
      <c r="V23" s="23">
        <v>9.86</v>
      </c>
      <c r="W23" s="23">
        <v>9.84</v>
      </c>
      <c r="X23" s="9">
        <v>29.56</v>
      </c>
      <c r="Y23" s="45">
        <v>98.52</v>
      </c>
      <c r="Z23" s="46">
        <v>9.84</v>
      </c>
      <c r="AA23" s="23">
        <v>9.8800000000000008</v>
      </c>
      <c r="AB23" s="23">
        <v>9.8800000000000008</v>
      </c>
      <c r="AC23" s="9">
        <v>29.6</v>
      </c>
      <c r="AD23" s="45">
        <v>98.66</v>
      </c>
      <c r="AE23" s="47">
        <v>137.29</v>
      </c>
      <c r="AF23" s="7">
        <v>98.06</v>
      </c>
      <c r="AG23" s="18">
        <v>367</v>
      </c>
    </row>
    <row r="24" spans="1:33" x14ac:dyDescent="0.2">
      <c r="A24" s="55">
        <v>22</v>
      </c>
      <c r="B24" s="10" t="s">
        <v>43</v>
      </c>
      <c r="C24" s="43">
        <v>9.8699999999999992</v>
      </c>
      <c r="D24" s="44">
        <v>9.7899999999999991</v>
      </c>
      <c r="E24" s="44">
        <v>9.83</v>
      </c>
      <c r="F24" s="44">
        <v>9.75</v>
      </c>
      <c r="G24" s="44">
        <v>9.92</v>
      </c>
      <c r="H24" s="23">
        <v>9.6999999999999993</v>
      </c>
      <c r="I24" s="23">
        <v>9.81</v>
      </c>
      <c r="J24" s="9">
        <v>29.39</v>
      </c>
      <c r="K24" s="45">
        <v>97.95</v>
      </c>
      <c r="L24" s="46">
        <v>9.85</v>
      </c>
      <c r="M24" s="23">
        <v>9.8699999999999992</v>
      </c>
      <c r="N24" s="9">
        <v>19.72</v>
      </c>
      <c r="O24" s="45">
        <v>98.62</v>
      </c>
      <c r="P24" s="46">
        <v>9.6</v>
      </c>
      <c r="Q24" s="23">
        <v>9.68</v>
      </c>
      <c r="R24" s="23">
        <v>9.68</v>
      </c>
      <c r="S24" s="9">
        <v>28.96</v>
      </c>
      <c r="T24" s="45">
        <v>96.54</v>
      </c>
      <c r="U24" s="46">
        <v>9.8699999999999992</v>
      </c>
      <c r="V24" s="23">
        <v>9.92</v>
      </c>
      <c r="W24" s="23">
        <v>9.92</v>
      </c>
      <c r="X24" s="9">
        <v>29.7</v>
      </c>
      <c r="Y24" s="45">
        <v>99.01</v>
      </c>
      <c r="Z24" s="46">
        <v>9.58</v>
      </c>
      <c r="AA24" s="23">
        <v>9.9600000000000009</v>
      </c>
      <c r="AB24" s="23">
        <v>9.89</v>
      </c>
      <c r="AC24" s="9">
        <v>29.43</v>
      </c>
      <c r="AD24" s="45">
        <v>98.09</v>
      </c>
      <c r="AE24" s="47">
        <v>137.19999999999999</v>
      </c>
      <c r="AF24" s="7">
        <v>98</v>
      </c>
      <c r="AG24" s="18">
        <v>118</v>
      </c>
    </row>
    <row r="25" spans="1:33" x14ac:dyDescent="0.2">
      <c r="A25" s="55">
        <v>23</v>
      </c>
      <c r="B25" s="10" t="s">
        <v>45</v>
      </c>
      <c r="C25" s="43">
        <v>9.5500000000000007</v>
      </c>
      <c r="D25" s="44">
        <v>9.48</v>
      </c>
      <c r="E25" s="44">
        <v>9.52</v>
      </c>
      <c r="F25" s="44">
        <v>9.5500000000000007</v>
      </c>
      <c r="G25" s="44">
        <v>9.61</v>
      </c>
      <c r="H25" s="23">
        <v>9.58</v>
      </c>
      <c r="I25" s="23">
        <v>9.6</v>
      </c>
      <c r="J25" s="9">
        <v>28.66</v>
      </c>
      <c r="K25" s="45">
        <v>95.53</v>
      </c>
      <c r="L25" s="46">
        <v>9.24</v>
      </c>
      <c r="M25" s="23">
        <v>9.3699999999999992</v>
      </c>
      <c r="N25" s="9">
        <v>18.61</v>
      </c>
      <c r="O25" s="45">
        <v>93.04</v>
      </c>
      <c r="P25" s="46">
        <v>9.0500000000000007</v>
      </c>
      <c r="Q25" s="23">
        <v>9.1199999999999992</v>
      </c>
      <c r="R25" s="23">
        <v>9.14</v>
      </c>
      <c r="S25" s="9">
        <v>27.3</v>
      </c>
      <c r="T25" s="45">
        <v>91</v>
      </c>
      <c r="U25" s="46">
        <v>9.59</v>
      </c>
      <c r="V25" s="23">
        <v>9.68</v>
      </c>
      <c r="W25" s="23">
        <v>9.58</v>
      </c>
      <c r="X25" s="9">
        <v>28.85</v>
      </c>
      <c r="Y25" s="45">
        <v>96.18</v>
      </c>
      <c r="Z25" s="46">
        <v>9.34</v>
      </c>
      <c r="AA25" s="23">
        <v>9.7899999999999991</v>
      </c>
      <c r="AB25" s="23">
        <v>9.5500000000000007</v>
      </c>
      <c r="AC25" s="9">
        <v>28.68</v>
      </c>
      <c r="AD25" s="45">
        <v>95.59</v>
      </c>
      <c r="AE25" s="47">
        <v>132.1</v>
      </c>
      <c r="AF25" s="7">
        <v>94.35</v>
      </c>
      <c r="AG25" s="18">
        <v>325</v>
      </c>
    </row>
    <row r="26" spans="1:33" x14ac:dyDescent="0.2">
      <c r="A26" s="55">
        <v>24</v>
      </c>
      <c r="B26" s="10" t="s">
        <v>61</v>
      </c>
      <c r="C26" s="43">
        <v>10</v>
      </c>
      <c r="D26" s="44">
        <v>10</v>
      </c>
      <c r="E26" s="44">
        <v>10</v>
      </c>
      <c r="F26" s="44">
        <v>10</v>
      </c>
      <c r="G26" s="44">
        <v>9.98</v>
      </c>
      <c r="H26" s="23">
        <v>10</v>
      </c>
      <c r="I26" s="23">
        <v>9.99</v>
      </c>
      <c r="J26" s="9">
        <v>29.99</v>
      </c>
      <c r="K26" s="45">
        <v>99.97</v>
      </c>
      <c r="L26" s="46">
        <v>10</v>
      </c>
      <c r="M26" s="23">
        <v>10</v>
      </c>
      <c r="N26" s="9">
        <v>20</v>
      </c>
      <c r="O26" s="45">
        <v>100</v>
      </c>
      <c r="P26" s="46">
        <v>10</v>
      </c>
      <c r="Q26" s="23">
        <v>10</v>
      </c>
      <c r="R26" s="23">
        <v>10</v>
      </c>
      <c r="S26" s="9">
        <v>30</v>
      </c>
      <c r="T26" s="45">
        <v>100</v>
      </c>
      <c r="U26" s="46">
        <v>10</v>
      </c>
      <c r="V26" s="23">
        <v>10</v>
      </c>
      <c r="W26" s="23">
        <v>10</v>
      </c>
      <c r="X26" s="9">
        <v>30</v>
      </c>
      <c r="Y26" s="45">
        <v>100</v>
      </c>
      <c r="Z26" s="46">
        <v>10</v>
      </c>
      <c r="AA26" s="23">
        <v>9.98</v>
      </c>
      <c r="AB26" s="23">
        <v>10</v>
      </c>
      <c r="AC26" s="9">
        <v>29.98</v>
      </c>
      <c r="AD26" s="45">
        <v>99.94</v>
      </c>
      <c r="AE26" s="47">
        <v>139.97</v>
      </c>
      <c r="AF26" s="7">
        <v>99.98</v>
      </c>
      <c r="AG26" s="18">
        <v>129</v>
      </c>
    </row>
    <row r="27" spans="1:33" x14ac:dyDescent="0.2">
      <c r="A27" s="55">
        <v>25</v>
      </c>
      <c r="B27" s="10" t="s">
        <v>62</v>
      </c>
      <c r="C27" s="43">
        <v>9.9600000000000009</v>
      </c>
      <c r="D27" s="44">
        <v>9.9600000000000009</v>
      </c>
      <c r="E27" s="44">
        <v>9.9600000000000009</v>
      </c>
      <c r="F27" s="44">
        <v>9.9700000000000006</v>
      </c>
      <c r="G27" s="44">
        <v>9.9700000000000006</v>
      </c>
      <c r="H27" s="23">
        <v>9.99</v>
      </c>
      <c r="I27" s="23">
        <v>9.98</v>
      </c>
      <c r="J27" s="9">
        <v>29.92</v>
      </c>
      <c r="K27" s="45">
        <v>99.73</v>
      </c>
      <c r="L27" s="46">
        <v>9.9600000000000009</v>
      </c>
      <c r="M27" s="23">
        <v>9.9600000000000009</v>
      </c>
      <c r="N27" s="9">
        <v>19.920000000000002</v>
      </c>
      <c r="O27" s="45">
        <v>99.6</v>
      </c>
      <c r="P27" s="46">
        <v>9.83</v>
      </c>
      <c r="Q27" s="23">
        <v>9.8800000000000008</v>
      </c>
      <c r="R27" s="23">
        <v>9.9600000000000009</v>
      </c>
      <c r="S27" s="9">
        <v>29.67</v>
      </c>
      <c r="T27" s="45">
        <v>98.9</v>
      </c>
      <c r="U27" s="46">
        <v>9.98</v>
      </c>
      <c r="V27" s="23">
        <v>9.98</v>
      </c>
      <c r="W27" s="23">
        <v>9.98</v>
      </c>
      <c r="X27" s="9">
        <v>29.95</v>
      </c>
      <c r="Y27" s="45">
        <v>99.82</v>
      </c>
      <c r="Z27" s="46">
        <v>9.93</v>
      </c>
      <c r="AA27" s="23">
        <v>10</v>
      </c>
      <c r="AB27" s="23">
        <v>9.99</v>
      </c>
      <c r="AC27" s="9">
        <v>29.92</v>
      </c>
      <c r="AD27" s="45">
        <v>99.73</v>
      </c>
      <c r="AE27" s="47">
        <v>139.37</v>
      </c>
      <c r="AF27" s="7">
        <v>99.55</v>
      </c>
      <c r="AG27" s="18">
        <v>280</v>
      </c>
    </row>
    <row r="28" spans="1:33" x14ac:dyDescent="0.2">
      <c r="A28" s="55">
        <v>26</v>
      </c>
      <c r="B28" s="10" t="s">
        <v>46</v>
      </c>
      <c r="C28" s="43">
        <v>9.83</v>
      </c>
      <c r="D28" s="44">
        <v>9.84</v>
      </c>
      <c r="E28" s="44">
        <v>9.83</v>
      </c>
      <c r="F28" s="44">
        <v>9.83</v>
      </c>
      <c r="G28" s="44">
        <v>9.84</v>
      </c>
      <c r="H28" s="23">
        <v>9.82</v>
      </c>
      <c r="I28" s="23">
        <v>9.83</v>
      </c>
      <c r="J28" s="9">
        <v>29.49</v>
      </c>
      <c r="K28" s="45">
        <v>98.31</v>
      </c>
      <c r="L28" s="46">
        <v>9.84</v>
      </c>
      <c r="M28" s="23">
        <v>9.85</v>
      </c>
      <c r="N28" s="9">
        <v>19.690000000000001</v>
      </c>
      <c r="O28" s="45">
        <v>98.43</v>
      </c>
      <c r="P28" s="46">
        <v>9.74</v>
      </c>
      <c r="Q28" s="23">
        <v>9.74</v>
      </c>
      <c r="R28" s="23">
        <v>9.8000000000000007</v>
      </c>
      <c r="S28" s="9">
        <v>29.28</v>
      </c>
      <c r="T28" s="45">
        <v>97.6</v>
      </c>
      <c r="U28" s="46">
        <v>9.85</v>
      </c>
      <c r="V28" s="23">
        <v>9.85</v>
      </c>
      <c r="W28" s="23">
        <v>9.86</v>
      </c>
      <c r="X28" s="9">
        <v>29.55</v>
      </c>
      <c r="Y28" s="45">
        <v>98.5</v>
      </c>
      <c r="Z28" s="46">
        <v>9.81</v>
      </c>
      <c r="AA28" s="23">
        <v>9.83</v>
      </c>
      <c r="AB28" s="23">
        <v>9.84</v>
      </c>
      <c r="AC28" s="9">
        <v>29.48</v>
      </c>
      <c r="AD28" s="45">
        <v>98.26</v>
      </c>
      <c r="AE28" s="47">
        <v>137.49</v>
      </c>
      <c r="AF28" s="7">
        <v>98.2</v>
      </c>
      <c r="AG28" s="18">
        <v>278</v>
      </c>
    </row>
    <row r="29" spans="1:33" x14ac:dyDescent="0.2">
      <c r="A29" s="55">
        <v>27</v>
      </c>
      <c r="B29" s="10" t="s">
        <v>47</v>
      </c>
      <c r="C29" s="43">
        <v>9.7200000000000006</v>
      </c>
      <c r="D29" s="44">
        <v>9.6999999999999993</v>
      </c>
      <c r="E29" s="44">
        <v>9.7100000000000009</v>
      </c>
      <c r="F29" s="44">
        <v>9.77</v>
      </c>
      <c r="G29" s="44">
        <v>9.74</v>
      </c>
      <c r="H29" s="23">
        <v>9.81</v>
      </c>
      <c r="I29" s="23">
        <v>9.77</v>
      </c>
      <c r="J29" s="9">
        <v>29.25</v>
      </c>
      <c r="K29" s="45">
        <v>97.49</v>
      </c>
      <c r="L29" s="46">
        <v>9.64</v>
      </c>
      <c r="M29" s="23">
        <v>9.67</v>
      </c>
      <c r="N29" s="9">
        <v>19.309999999999999</v>
      </c>
      <c r="O29" s="45">
        <v>96.55</v>
      </c>
      <c r="P29" s="46">
        <v>9.43</v>
      </c>
      <c r="Q29" s="23">
        <v>9.51</v>
      </c>
      <c r="R29" s="23">
        <v>9.57</v>
      </c>
      <c r="S29" s="9">
        <v>28.51</v>
      </c>
      <c r="T29" s="45">
        <v>95.04</v>
      </c>
      <c r="U29" s="46">
        <v>9.75</v>
      </c>
      <c r="V29" s="23">
        <v>9.73</v>
      </c>
      <c r="W29" s="23">
        <v>9.7200000000000006</v>
      </c>
      <c r="X29" s="9">
        <v>29.19</v>
      </c>
      <c r="Y29" s="45">
        <v>97.31</v>
      </c>
      <c r="Z29" s="46">
        <v>9.57</v>
      </c>
      <c r="AA29" s="23">
        <v>9.8000000000000007</v>
      </c>
      <c r="AB29" s="23">
        <v>9.69</v>
      </c>
      <c r="AC29" s="9">
        <v>29.06</v>
      </c>
      <c r="AD29" s="45">
        <v>96.85</v>
      </c>
      <c r="AE29" s="47">
        <v>135.32</v>
      </c>
      <c r="AF29" s="7">
        <v>96.65</v>
      </c>
      <c r="AG29" s="18">
        <v>257</v>
      </c>
    </row>
    <row r="30" spans="1:33" x14ac:dyDescent="0.2">
      <c r="A30" s="55">
        <v>28</v>
      </c>
      <c r="B30" s="10" t="s">
        <v>48</v>
      </c>
      <c r="C30" s="43">
        <v>9.92</v>
      </c>
      <c r="D30" s="44">
        <v>9.85</v>
      </c>
      <c r="E30" s="44">
        <v>9.8800000000000008</v>
      </c>
      <c r="F30" s="44">
        <v>9.82</v>
      </c>
      <c r="G30" s="44">
        <v>9.8800000000000008</v>
      </c>
      <c r="H30" s="23">
        <v>9.85</v>
      </c>
      <c r="I30" s="23">
        <v>9.86</v>
      </c>
      <c r="J30" s="9">
        <v>29.57</v>
      </c>
      <c r="K30" s="45">
        <v>98.56</v>
      </c>
      <c r="L30" s="46">
        <v>9.81</v>
      </c>
      <c r="M30" s="23">
        <v>9.7899999999999991</v>
      </c>
      <c r="N30" s="9">
        <v>19.600000000000001</v>
      </c>
      <c r="O30" s="45">
        <v>98.01</v>
      </c>
      <c r="P30" s="46">
        <v>9.7799999999999994</v>
      </c>
      <c r="Q30" s="23">
        <v>9.77</v>
      </c>
      <c r="R30" s="23">
        <v>9.75</v>
      </c>
      <c r="S30" s="9">
        <v>29.3</v>
      </c>
      <c r="T30" s="45">
        <v>97.66</v>
      </c>
      <c r="U30" s="46">
        <v>9.7899999999999991</v>
      </c>
      <c r="V30" s="23">
        <v>9.7899999999999991</v>
      </c>
      <c r="W30" s="23">
        <v>9.7899999999999991</v>
      </c>
      <c r="X30" s="9">
        <v>29.38</v>
      </c>
      <c r="Y30" s="45">
        <v>97.94</v>
      </c>
      <c r="Z30" s="46">
        <v>9.82</v>
      </c>
      <c r="AA30" s="23">
        <v>9.84</v>
      </c>
      <c r="AB30" s="23">
        <v>9.81</v>
      </c>
      <c r="AC30" s="9">
        <v>29.46</v>
      </c>
      <c r="AD30" s="45">
        <v>98.21</v>
      </c>
      <c r="AE30" s="47">
        <v>137.31</v>
      </c>
      <c r="AF30" s="7">
        <v>98.08</v>
      </c>
      <c r="AG30" s="18">
        <v>182</v>
      </c>
    </row>
    <row r="31" spans="1:33" x14ac:dyDescent="0.2">
      <c r="A31" s="55">
        <v>29</v>
      </c>
      <c r="B31" s="10" t="s">
        <v>63</v>
      </c>
      <c r="C31" s="43">
        <v>10</v>
      </c>
      <c r="D31" s="44">
        <v>9.98</v>
      </c>
      <c r="E31" s="44">
        <v>9.99</v>
      </c>
      <c r="F31" s="44">
        <v>9.9600000000000009</v>
      </c>
      <c r="G31" s="44">
        <v>9.98</v>
      </c>
      <c r="H31" s="23">
        <v>9.9600000000000009</v>
      </c>
      <c r="I31" s="23">
        <v>9.9700000000000006</v>
      </c>
      <c r="J31" s="9">
        <v>29.91</v>
      </c>
      <c r="K31" s="45">
        <v>99.71</v>
      </c>
      <c r="L31" s="46">
        <v>9.98</v>
      </c>
      <c r="M31" s="23">
        <v>9.9600000000000009</v>
      </c>
      <c r="N31" s="9">
        <v>19.93</v>
      </c>
      <c r="O31" s="45">
        <v>99.67</v>
      </c>
      <c r="P31" s="46">
        <v>9.93</v>
      </c>
      <c r="Q31" s="23">
        <v>9.9600000000000009</v>
      </c>
      <c r="R31" s="23">
        <v>9.9600000000000009</v>
      </c>
      <c r="S31" s="9">
        <v>29.85</v>
      </c>
      <c r="T31" s="45">
        <v>99.49</v>
      </c>
      <c r="U31" s="46">
        <v>9.9600000000000009</v>
      </c>
      <c r="V31" s="23">
        <v>9.98</v>
      </c>
      <c r="W31" s="23">
        <v>9.98</v>
      </c>
      <c r="X31" s="9">
        <v>29.91</v>
      </c>
      <c r="Y31" s="45">
        <v>99.71</v>
      </c>
      <c r="Z31" s="46">
        <v>9.9600000000000009</v>
      </c>
      <c r="AA31" s="23">
        <v>9.98</v>
      </c>
      <c r="AB31" s="23">
        <v>9.98</v>
      </c>
      <c r="AC31" s="9">
        <v>29.91</v>
      </c>
      <c r="AD31" s="45">
        <v>99.71</v>
      </c>
      <c r="AE31" s="47">
        <v>139.52000000000001</v>
      </c>
      <c r="AF31" s="7">
        <v>99.66</v>
      </c>
      <c r="AG31" s="18">
        <v>114</v>
      </c>
    </row>
    <row r="32" spans="1:33" x14ac:dyDescent="0.2">
      <c r="A32" s="55">
        <v>30</v>
      </c>
      <c r="B32" s="10" t="s">
        <v>49</v>
      </c>
      <c r="C32" s="43">
        <v>9.7899999999999991</v>
      </c>
      <c r="D32" s="44">
        <v>9.85</v>
      </c>
      <c r="E32" s="44">
        <v>9.82</v>
      </c>
      <c r="F32" s="44">
        <v>9.8699999999999992</v>
      </c>
      <c r="G32" s="44">
        <v>9.8699999999999992</v>
      </c>
      <c r="H32" s="23">
        <v>9.89</v>
      </c>
      <c r="I32" s="23">
        <v>9.8800000000000008</v>
      </c>
      <c r="J32" s="9">
        <v>29.57</v>
      </c>
      <c r="K32" s="45">
        <v>98.58</v>
      </c>
      <c r="L32" s="46">
        <v>9.81</v>
      </c>
      <c r="M32" s="23">
        <v>9.7899999999999991</v>
      </c>
      <c r="N32" s="9">
        <v>19.59</v>
      </c>
      <c r="O32" s="45">
        <v>97.97</v>
      </c>
      <c r="P32" s="46">
        <v>9.76</v>
      </c>
      <c r="Q32" s="23">
        <v>9.74</v>
      </c>
      <c r="R32" s="23">
        <v>9.7200000000000006</v>
      </c>
      <c r="S32" s="9">
        <v>29.23</v>
      </c>
      <c r="T32" s="45">
        <v>97.44</v>
      </c>
      <c r="U32" s="46">
        <v>9.7899999999999991</v>
      </c>
      <c r="V32" s="23">
        <v>9.85</v>
      </c>
      <c r="W32" s="23">
        <v>9.85</v>
      </c>
      <c r="X32" s="9">
        <v>29.49</v>
      </c>
      <c r="Y32" s="45">
        <v>98.29</v>
      </c>
      <c r="Z32" s="46">
        <v>9.7899999999999991</v>
      </c>
      <c r="AA32" s="23">
        <v>9.8699999999999992</v>
      </c>
      <c r="AB32" s="23">
        <v>9.81</v>
      </c>
      <c r="AC32" s="9">
        <v>29.47</v>
      </c>
      <c r="AD32" s="45">
        <v>98.22</v>
      </c>
      <c r="AE32" s="47">
        <v>137.35</v>
      </c>
      <c r="AF32" s="7">
        <v>98.11</v>
      </c>
      <c r="AG32" s="18">
        <v>117</v>
      </c>
    </row>
    <row r="33" spans="1:33" x14ac:dyDescent="0.2">
      <c r="A33" s="55">
        <v>31</v>
      </c>
      <c r="B33" s="10" t="s">
        <v>42</v>
      </c>
      <c r="C33" s="43">
        <v>10</v>
      </c>
      <c r="D33" s="44">
        <v>10</v>
      </c>
      <c r="E33" s="44">
        <v>10</v>
      </c>
      <c r="F33" s="44">
        <v>9.98</v>
      </c>
      <c r="G33" s="44">
        <v>10</v>
      </c>
      <c r="H33" s="23">
        <v>10</v>
      </c>
      <c r="I33" s="23">
        <v>10</v>
      </c>
      <c r="J33" s="9">
        <v>29.98</v>
      </c>
      <c r="K33" s="45">
        <v>99.92</v>
      </c>
      <c r="L33" s="46">
        <v>9.98</v>
      </c>
      <c r="M33" s="23">
        <v>10</v>
      </c>
      <c r="N33" s="9">
        <v>19.98</v>
      </c>
      <c r="O33" s="45">
        <v>99.88</v>
      </c>
      <c r="P33" s="46">
        <v>9.8800000000000008</v>
      </c>
      <c r="Q33" s="23">
        <v>9.93</v>
      </c>
      <c r="R33" s="23">
        <v>9.93</v>
      </c>
      <c r="S33" s="9">
        <v>29.74</v>
      </c>
      <c r="T33" s="45">
        <v>99.14</v>
      </c>
      <c r="U33" s="46">
        <v>9.98</v>
      </c>
      <c r="V33" s="23">
        <v>10</v>
      </c>
      <c r="W33" s="23">
        <v>10</v>
      </c>
      <c r="X33" s="9">
        <v>29.98</v>
      </c>
      <c r="Y33" s="45">
        <v>99.92</v>
      </c>
      <c r="Z33" s="46">
        <v>9.98</v>
      </c>
      <c r="AA33" s="23">
        <v>10</v>
      </c>
      <c r="AB33" s="23">
        <v>10</v>
      </c>
      <c r="AC33" s="9">
        <v>29.98</v>
      </c>
      <c r="AD33" s="45">
        <v>99.92</v>
      </c>
      <c r="AE33" s="47">
        <v>139.65</v>
      </c>
      <c r="AF33" s="7">
        <v>99.75</v>
      </c>
      <c r="AG33" s="18">
        <v>106</v>
      </c>
    </row>
    <row r="34" spans="1:33" x14ac:dyDescent="0.2">
      <c r="A34" s="55">
        <v>31</v>
      </c>
      <c r="B34" s="10" t="s">
        <v>50</v>
      </c>
      <c r="C34" s="43">
        <v>9.59</v>
      </c>
      <c r="D34" s="44">
        <v>9.4600000000000009</v>
      </c>
      <c r="E34" s="44">
        <v>9.5299999999999994</v>
      </c>
      <c r="F34" s="44">
        <v>9.5299999999999994</v>
      </c>
      <c r="G34" s="44">
        <v>9.57</v>
      </c>
      <c r="H34" s="23">
        <v>9.5500000000000007</v>
      </c>
      <c r="I34" s="23">
        <v>9.56</v>
      </c>
      <c r="J34" s="9">
        <v>28.61</v>
      </c>
      <c r="K34" s="45">
        <v>95.38</v>
      </c>
      <c r="L34" s="46">
        <v>9.39</v>
      </c>
      <c r="M34" s="23">
        <v>9.5</v>
      </c>
      <c r="N34" s="9">
        <v>18.899999999999999</v>
      </c>
      <c r="O34" s="45">
        <v>94.48</v>
      </c>
      <c r="P34" s="46">
        <v>9.32</v>
      </c>
      <c r="Q34" s="23">
        <v>9.39</v>
      </c>
      <c r="R34" s="23">
        <v>9.44</v>
      </c>
      <c r="S34" s="9">
        <v>28.15</v>
      </c>
      <c r="T34" s="45">
        <v>93.84</v>
      </c>
      <c r="U34" s="46">
        <v>9.5500000000000007</v>
      </c>
      <c r="V34" s="23">
        <v>9.6199999999999992</v>
      </c>
      <c r="W34" s="23">
        <v>9.57</v>
      </c>
      <c r="X34" s="9">
        <v>28.74</v>
      </c>
      <c r="Y34" s="45">
        <v>95.8</v>
      </c>
      <c r="Z34" s="46">
        <v>9.44</v>
      </c>
      <c r="AA34" s="23">
        <v>9.57</v>
      </c>
      <c r="AB34" s="23">
        <v>9.5500000000000007</v>
      </c>
      <c r="AC34" s="9">
        <v>28.56</v>
      </c>
      <c r="AD34" s="45">
        <v>95.2</v>
      </c>
      <c r="AE34" s="47">
        <v>132.96</v>
      </c>
      <c r="AF34" s="7">
        <v>94.97</v>
      </c>
      <c r="AG34" s="18">
        <v>111</v>
      </c>
    </row>
    <row r="35" spans="1:33" x14ac:dyDescent="0.2">
      <c r="A35" s="55">
        <v>32</v>
      </c>
      <c r="B35" s="10" t="s">
        <v>51</v>
      </c>
      <c r="C35" s="43">
        <v>9.73</v>
      </c>
      <c r="D35" s="44">
        <v>9.6</v>
      </c>
      <c r="E35" s="44">
        <v>9.67</v>
      </c>
      <c r="F35" s="44">
        <v>9.6999999999999993</v>
      </c>
      <c r="G35" s="44">
        <v>9.76</v>
      </c>
      <c r="H35" s="23">
        <v>9.7100000000000009</v>
      </c>
      <c r="I35" s="23">
        <v>9.73</v>
      </c>
      <c r="J35" s="9">
        <v>29.1</v>
      </c>
      <c r="K35" s="45">
        <v>96.98</v>
      </c>
      <c r="L35" s="46">
        <v>9.51</v>
      </c>
      <c r="M35" s="23">
        <v>9.56</v>
      </c>
      <c r="N35" s="9">
        <v>19.07</v>
      </c>
      <c r="O35" s="45">
        <v>95.35</v>
      </c>
      <c r="P35" s="46">
        <v>9.07</v>
      </c>
      <c r="Q35" s="23">
        <v>9.2100000000000009</v>
      </c>
      <c r="R35" s="23">
        <v>9.17</v>
      </c>
      <c r="S35" s="9">
        <v>27.45</v>
      </c>
      <c r="T35" s="45">
        <v>91.49</v>
      </c>
      <c r="U35" s="46">
        <v>9.77</v>
      </c>
      <c r="V35" s="23">
        <v>9.82</v>
      </c>
      <c r="W35" s="23">
        <v>9.77</v>
      </c>
      <c r="X35" s="9">
        <v>29.36</v>
      </c>
      <c r="Y35" s="45">
        <v>97.87</v>
      </c>
      <c r="Z35" s="46">
        <v>9.39</v>
      </c>
      <c r="AA35" s="23">
        <v>9.81</v>
      </c>
      <c r="AB35" s="23">
        <v>9.64</v>
      </c>
      <c r="AC35" s="9">
        <v>28.85</v>
      </c>
      <c r="AD35" s="45">
        <v>96.16</v>
      </c>
      <c r="AE35" s="47">
        <v>133.82</v>
      </c>
      <c r="AF35" s="7">
        <v>95.59</v>
      </c>
      <c r="AG35" s="18">
        <v>239</v>
      </c>
    </row>
    <row r="36" spans="1:33" x14ac:dyDescent="0.2">
      <c r="A36" s="55">
        <v>33</v>
      </c>
      <c r="B36" s="10" t="s">
        <v>52</v>
      </c>
      <c r="C36" s="43">
        <v>9.85</v>
      </c>
      <c r="D36" s="44">
        <v>9.81</v>
      </c>
      <c r="E36" s="44">
        <v>9.83</v>
      </c>
      <c r="F36" s="44">
        <v>9.81</v>
      </c>
      <c r="G36" s="44">
        <v>9.81</v>
      </c>
      <c r="H36" s="23">
        <v>9.75</v>
      </c>
      <c r="I36" s="23">
        <v>9.7799999999999994</v>
      </c>
      <c r="J36" s="9">
        <v>29.41</v>
      </c>
      <c r="K36" s="45">
        <v>98.04</v>
      </c>
      <c r="L36" s="46">
        <v>9.67</v>
      </c>
      <c r="M36" s="23">
        <v>9.77</v>
      </c>
      <c r="N36" s="9">
        <v>19.440000000000001</v>
      </c>
      <c r="O36" s="45">
        <v>97.21</v>
      </c>
      <c r="P36" s="46">
        <v>9.6300000000000008</v>
      </c>
      <c r="Q36" s="23">
        <v>9.69</v>
      </c>
      <c r="R36" s="23">
        <v>9.73</v>
      </c>
      <c r="S36" s="9">
        <v>29.06</v>
      </c>
      <c r="T36" s="45">
        <v>96.86</v>
      </c>
      <c r="U36" s="46">
        <v>9.83</v>
      </c>
      <c r="V36" s="23">
        <v>9.92</v>
      </c>
      <c r="W36" s="23">
        <v>9.85</v>
      </c>
      <c r="X36" s="9">
        <v>29.6</v>
      </c>
      <c r="Y36" s="45">
        <v>98.65</v>
      </c>
      <c r="Z36" s="46">
        <v>9.67</v>
      </c>
      <c r="AA36" s="23">
        <v>9.85</v>
      </c>
      <c r="AB36" s="23">
        <v>9.8699999999999992</v>
      </c>
      <c r="AC36" s="9">
        <v>29.38</v>
      </c>
      <c r="AD36" s="45">
        <v>97.95</v>
      </c>
      <c r="AE36" s="47">
        <v>136.88999999999999</v>
      </c>
      <c r="AF36" s="7">
        <v>97.78</v>
      </c>
      <c r="AG36" s="18">
        <v>130</v>
      </c>
    </row>
    <row r="37" spans="1:33" x14ac:dyDescent="0.2">
      <c r="A37" s="55">
        <v>34</v>
      </c>
      <c r="B37" s="10" t="s">
        <v>53</v>
      </c>
      <c r="C37" s="43">
        <v>10</v>
      </c>
      <c r="D37" s="44">
        <v>10</v>
      </c>
      <c r="E37" s="44">
        <v>10</v>
      </c>
      <c r="F37" s="44">
        <v>10</v>
      </c>
      <c r="G37" s="44">
        <v>10</v>
      </c>
      <c r="H37" s="23">
        <v>10</v>
      </c>
      <c r="I37" s="23">
        <v>10</v>
      </c>
      <c r="J37" s="9">
        <v>30</v>
      </c>
      <c r="K37" s="45">
        <v>100</v>
      </c>
      <c r="L37" s="46">
        <v>10</v>
      </c>
      <c r="M37" s="23">
        <v>9.98</v>
      </c>
      <c r="N37" s="9">
        <v>19.98</v>
      </c>
      <c r="O37" s="45">
        <v>99.89</v>
      </c>
      <c r="P37" s="46">
        <v>9.7200000000000006</v>
      </c>
      <c r="Q37" s="23">
        <v>9.8699999999999992</v>
      </c>
      <c r="R37" s="23">
        <v>9.85</v>
      </c>
      <c r="S37" s="9">
        <v>29.44</v>
      </c>
      <c r="T37" s="45">
        <v>98.13</v>
      </c>
      <c r="U37" s="46">
        <v>9.7799999999999994</v>
      </c>
      <c r="V37" s="23">
        <v>10</v>
      </c>
      <c r="W37" s="23">
        <v>9.98</v>
      </c>
      <c r="X37" s="9">
        <v>29.76</v>
      </c>
      <c r="Y37" s="45">
        <v>99.21</v>
      </c>
      <c r="Z37" s="46">
        <v>9.9600000000000009</v>
      </c>
      <c r="AA37" s="23">
        <v>10</v>
      </c>
      <c r="AB37" s="23">
        <v>9.9600000000000009</v>
      </c>
      <c r="AC37" s="9">
        <v>29.91</v>
      </c>
      <c r="AD37" s="45">
        <v>99.71</v>
      </c>
      <c r="AE37" s="47">
        <v>139.09</v>
      </c>
      <c r="AF37" s="7">
        <v>99.35</v>
      </c>
      <c r="AG37" s="18">
        <v>116</v>
      </c>
    </row>
    <row r="38" spans="1:33" x14ac:dyDescent="0.2">
      <c r="A38" s="55">
        <v>35</v>
      </c>
      <c r="B38" s="10" t="s">
        <v>65</v>
      </c>
      <c r="C38" s="43">
        <v>9.92</v>
      </c>
      <c r="D38" s="44">
        <v>9.92</v>
      </c>
      <c r="E38" s="44">
        <v>9.92</v>
      </c>
      <c r="F38" s="44">
        <v>9.8800000000000008</v>
      </c>
      <c r="G38" s="44">
        <v>9.82</v>
      </c>
      <c r="H38" s="23">
        <v>9.82</v>
      </c>
      <c r="I38" s="23">
        <v>9.82</v>
      </c>
      <c r="J38" s="9">
        <v>29.61</v>
      </c>
      <c r="K38" s="45">
        <v>98.7</v>
      </c>
      <c r="L38" s="46">
        <v>9.8000000000000007</v>
      </c>
      <c r="M38" s="23">
        <v>9.84</v>
      </c>
      <c r="N38" s="9">
        <v>19.63</v>
      </c>
      <c r="O38" s="45">
        <v>98.16</v>
      </c>
      <c r="P38" s="46">
        <v>9.82</v>
      </c>
      <c r="Q38" s="23">
        <v>9.84</v>
      </c>
      <c r="R38" s="23">
        <v>9.86</v>
      </c>
      <c r="S38" s="9">
        <v>29.51</v>
      </c>
      <c r="T38" s="45">
        <v>98.36</v>
      </c>
      <c r="U38" s="46">
        <v>9.8800000000000008</v>
      </c>
      <c r="V38" s="23">
        <v>9.86</v>
      </c>
      <c r="W38" s="23">
        <v>9.8800000000000008</v>
      </c>
      <c r="X38" s="9">
        <v>29.61</v>
      </c>
      <c r="Y38" s="45">
        <v>98.7</v>
      </c>
      <c r="Z38" s="46">
        <v>9.7100000000000009</v>
      </c>
      <c r="AA38" s="23">
        <v>9.84</v>
      </c>
      <c r="AB38" s="23">
        <v>9.86</v>
      </c>
      <c r="AC38" s="9">
        <v>29.41</v>
      </c>
      <c r="AD38" s="45">
        <v>98.02</v>
      </c>
      <c r="AE38" s="47">
        <v>137.77000000000001</v>
      </c>
      <c r="AF38" s="7">
        <v>98.4</v>
      </c>
      <c r="AG38" s="18">
        <v>122</v>
      </c>
    </row>
    <row r="39" spans="1:33" x14ac:dyDescent="0.2">
      <c r="A39" s="55">
        <v>36</v>
      </c>
      <c r="B39" s="10" t="s">
        <v>54</v>
      </c>
      <c r="C39" s="43">
        <v>9.6999999999999993</v>
      </c>
      <c r="D39" s="44">
        <v>9.67</v>
      </c>
      <c r="E39" s="44">
        <v>9.69</v>
      </c>
      <c r="F39" s="44">
        <v>9.6300000000000008</v>
      </c>
      <c r="G39" s="44">
        <v>9.69</v>
      </c>
      <c r="H39" s="23">
        <v>9.7200000000000006</v>
      </c>
      <c r="I39" s="23">
        <v>9.6999999999999993</v>
      </c>
      <c r="J39" s="9">
        <v>29.02</v>
      </c>
      <c r="K39" s="45">
        <v>96.72</v>
      </c>
      <c r="L39" s="46">
        <v>9.6300000000000008</v>
      </c>
      <c r="M39" s="23">
        <v>9.65</v>
      </c>
      <c r="N39" s="9">
        <v>19.27</v>
      </c>
      <c r="O39" s="45">
        <v>96.36</v>
      </c>
      <c r="P39" s="46">
        <v>9.51</v>
      </c>
      <c r="Q39" s="23">
        <v>9.51</v>
      </c>
      <c r="R39" s="23">
        <v>9.59</v>
      </c>
      <c r="S39" s="9">
        <v>28.6</v>
      </c>
      <c r="T39" s="45">
        <v>95.34</v>
      </c>
      <c r="U39" s="46">
        <v>9.6300000000000008</v>
      </c>
      <c r="V39" s="23">
        <v>9.69</v>
      </c>
      <c r="W39" s="23">
        <v>9.6999999999999993</v>
      </c>
      <c r="X39" s="9">
        <v>29.02</v>
      </c>
      <c r="Y39" s="45">
        <v>96.72</v>
      </c>
      <c r="Z39" s="46">
        <v>9.67</v>
      </c>
      <c r="AA39" s="23">
        <v>9.7200000000000006</v>
      </c>
      <c r="AB39" s="23">
        <v>9.69</v>
      </c>
      <c r="AC39" s="9">
        <v>29.07</v>
      </c>
      <c r="AD39" s="45">
        <v>96.92</v>
      </c>
      <c r="AE39" s="47">
        <v>134.97999999999999</v>
      </c>
      <c r="AF39" s="7">
        <v>96.41</v>
      </c>
      <c r="AG39" s="18">
        <v>127</v>
      </c>
    </row>
    <row r="40" spans="1:33" x14ac:dyDescent="0.2">
      <c r="A40" s="55">
        <v>37</v>
      </c>
      <c r="B40" s="10" t="s">
        <v>55</v>
      </c>
      <c r="C40" s="43">
        <v>9.9600000000000009</v>
      </c>
      <c r="D40" s="44">
        <v>9.9600000000000009</v>
      </c>
      <c r="E40" s="44">
        <v>9.9600000000000009</v>
      </c>
      <c r="F40" s="44">
        <v>9.9600000000000009</v>
      </c>
      <c r="G40" s="44">
        <v>9.9600000000000009</v>
      </c>
      <c r="H40" s="23">
        <v>9.94</v>
      </c>
      <c r="I40" s="23">
        <v>9.9499999999999993</v>
      </c>
      <c r="J40" s="9">
        <v>29.86</v>
      </c>
      <c r="K40" s="45">
        <v>99.54</v>
      </c>
      <c r="L40" s="46">
        <v>9.89</v>
      </c>
      <c r="M40" s="23">
        <v>9.9600000000000009</v>
      </c>
      <c r="N40" s="9">
        <v>19.850000000000001</v>
      </c>
      <c r="O40" s="45">
        <v>99.25</v>
      </c>
      <c r="P40" s="46">
        <v>9.7200000000000006</v>
      </c>
      <c r="Q40" s="23">
        <v>9.74</v>
      </c>
      <c r="R40" s="23">
        <v>9.6999999999999993</v>
      </c>
      <c r="S40" s="9">
        <v>29.17</v>
      </c>
      <c r="T40" s="45">
        <v>97.22</v>
      </c>
      <c r="U40" s="46">
        <v>9.9600000000000009</v>
      </c>
      <c r="V40" s="23">
        <v>9.9600000000000009</v>
      </c>
      <c r="W40" s="23">
        <v>9.91</v>
      </c>
      <c r="X40" s="9">
        <v>29.83</v>
      </c>
      <c r="Y40" s="45">
        <v>99.43</v>
      </c>
      <c r="Z40" s="46">
        <v>9.91</v>
      </c>
      <c r="AA40" s="23">
        <v>10</v>
      </c>
      <c r="AB40" s="23">
        <v>9.9600000000000009</v>
      </c>
      <c r="AC40" s="9">
        <v>29.87</v>
      </c>
      <c r="AD40" s="45">
        <v>99.57</v>
      </c>
      <c r="AE40" s="47">
        <v>138.58000000000001</v>
      </c>
      <c r="AF40" s="7">
        <v>98.99</v>
      </c>
      <c r="AG40" s="18">
        <v>117</v>
      </c>
    </row>
    <row r="41" spans="1:33" x14ac:dyDescent="0.2">
      <c r="A41" s="55">
        <v>38</v>
      </c>
      <c r="B41" s="10" t="s">
        <v>56</v>
      </c>
      <c r="C41" s="43">
        <v>9.52</v>
      </c>
      <c r="D41" s="44">
        <v>9.4700000000000006</v>
      </c>
      <c r="E41" s="44">
        <v>9.49</v>
      </c>
      <c r="F41" s="44">
        <v>9.51</v>
      </c>
      <c r="G41" s="44">
        <v>9.4700000000000006</v>
      </c>
      <c r="H41" s="23">
        <v>9.48</v>
      </c>
      <c r="I41" s="23">
        <v>9.4700000000000006</v>
      </c>
      <c r="J41" s="9">
        <v>28.48</v>
      </c>
      <c r="K41" s="45">
        <v>94.93</v>
      </c>
      <c r="L41" s="46">
        <v>9.18</v>
      </c>
      <c r="M41" s="23">
        <v>9.2799999999999994</v>
      </c>
      <c r="N41" s="9">
        <v>18.46</v>
      </c>
      <c r="O41" s="45">
        <v>92.29</v>
      </c>
      <c r="P41" s="46">
        <v>8.77</v>
      </c>
      <c r="Q41" s="23">
        <v>8.82</v>
      </c>
      <c r="R41" s="23">
        <v>8.85</v>
      </c>
      <c r="S41" s="9">
        <v>26.44</v>
      </c>
      <c r="T41" s="45">
        <v>88.12</v>
      </c>
      <c r="U41" s="46">
        <v>9.48</v>
      </c>
      <c r="V41" s="23">
        <v>9.61</v>
      </c>
      <c r="W41" s="23">
        <v>9.5299999999999994</v>
      </c>
      <c r="X41" s="9">
        <v>28.62</v>
      </c>
      <c r="Y41" s="45">
        <v>95.39</v>
      </c>
      <c r="Z41" s="46">
        <v>9</v>
      </c>
      <c r="AA41" s="23">
        <v>9.61</v>
      </c>
      <c r="AB41" s="23">
        <v>9.4600000000000009</v>
      </c>
      <c r="AC41" s="9">
        <v>28.06</v>
      </c>
      <c r="AD41" s="45">
        <v>93.55</v>
      </c>
      <c r="AE41" s="47">
        <v>130.05000000000001</v>
      </c>
      <c r="AF41" s="7">
        <v>92.9</v>
      </c>
      <c r="AG41" s="18">
        <v>235</v>
      </c>
    </row>
    <row r="42" spans="1:33" x14ac:dyDescent="0.2">
      <c r="A42" s="55">
        <v>39</v>
      </c>
      <c r="B42" s="10" t="s">
        <v>57</v>
      </c>
      <c r="C42" s="43">
        <v>9.84</v>
      </c>
      <c r="D42" s="44">
        <v>9.82</v>
      </c>
      <c r="E42" s="44">
        <v>9.83</v>
      </c>
      <c r="F42" s="44">
        <v>9.7100000000000009</v>
      </c>
      <c r="G42" s="44">
        <v>9.74</v>
      </c>
      <c r="H42" s="23">
        <v>9.77</v>
      </c>
      <c r="I42" s="23">
        <v>9.75</v>
      </c>
      <c r="J42" s="9">
        <v>29.29</v>
      </c>
      <c r="K42" s="45">
        <v>97.63</v>
      </c>
      <c r="L42" s="46">
        <v>9.7100000000000009</v>
      </c>
      <c r="M42" s="23">
        <v>9.7100000000000009</v>
      </c>
      <c r="N42" s="9">
        <v>19.41</v>
      </c>
      <c r="O42" s="45">
        <v>97.06</v>
      </c>
      <c r="P42" s="46">
        <v>9.25</v>
      </c>
      <c r="Q42" s="23">
        <v>9.35</v>
      </c>
      <c r="R42" s="23">
        <v>9.33</v>
      </c>
      <c r="S42" s="9">
        <v>27.92</v>
      </c>
      <c r="T42" s="45">
        <v>93.08</v>
      </c>
      <c r="U42" s="46">
        <v>9.8000000000000007</v>
      </c>
      <c r="V42" s="23">
        <v>9.89</v>
      </c>
      <c r="W42" s="23">
        <v>9.89</v>
      </c>
      <c r="X42" s="9">
        <v>29.58</v>
      </c>
      <c r="Y42" s="45">
        <v>98.58</v>
      </c>
      <c r="Z42" s="46">
        <v>9.77</v>
      </c>
      <c r="AA42" s="23">
        <v>9.93</v>
      </c>
      <c r="AB42" s="23">
        <v>9.9</v>
      </c>
      <c r="AC42" s="9">
        <v>29.61</v>
      </c>
      <c r="AD42" s="45">
        <v>98.69</v>
      </c>
      <c r="AE42" s="47">
        <v>135.81</v>
      </c>
      <c r="AF42" s="7">
        <v>97.01</v>
      </c>
      <c r="AG42" s="18">
        <v>153</v>
      </c>
    </row>
    <row r="43" spans="1:33" s="2" customFormat="1" ht="12" thickBot="1" x14ac:dyDescent="0.25">
      <c r="A43" s="56"/>
      <c r="B43" s="11" t="s">
        <v>6</v>
      </c>
      <c r="C43" s="13">
        <f t="shared" ref="C43:AF43" si="0">AVERAGE(C4:C42)</f>
        <v>9.8110256410256422</v>
      </c>
      <c r="D43" s="14">
        <f t="shared" si="0"/>
        <v>9.782307692307695</v>
      </c>
      <c r="E43" s="14">
        <f t="shared" si="0"/>
        <v>9.7964102564102582</v>
      </c>
      <c r="F43" s="14">
        <f t="shared" si="0"/>
        <v>9.7807692307692289</v>
      </c>
      <c r="G43" s="14">
        <f t="shared" si="0"/>
        <v>9.8120512820512822</v>
      </c>
      <c r="H43" s="15">
        <f t="shared" si="0"/>
        <v>9.798974358974359</v>
      </c>
      <c r="I43" s="15">
        <f t="shared" si="0"/>
        <v>9.8051282051282058</v>
      </c>
      <c r="J43" s="15">
        <f t="shared" si="0"/>
        <v>29.381538461538458</v>
      </c>
      <c r="K43" s="16">
        <f t="shared" si="0"/>
        <v>97.93743589743589</v>
      </c>
      <c r="L43" s="17">
        <f t="shared" si="0"/>
        <v>9.711282051282053</v>
      </c>
      <c r="M43" s="15">
        <f t="shared" si="0"/>
        <v>9.7505128205128173</v>
      </c>
      <c r="N43" s="15">
        <f t="shared" si="0"/>
        <v>19.461794871794876</v>
      </c>
      <c r="O43" s="16">
        <f t="shared" si="0"/>
        <v>97.305641025641023</v>
      </c>
      <c r="P43" s="17">
        <f t="shared" si="0"/>
        <v>9.5438461538461556</v>
      </c>
      <c r="Q43" s="15">
        <f t="shared" si="0"/>
        <v>9.5887179487179459</v>
      </c>
      <c r="R43" s="15">
        <f t="shared" si="0"/>
        <v>9.6089743589743613</v>
      </c>
      <c r="S43" s="15">
        <f t="shared" si="0"/>
        <v>28.74179487179488</v>
      </c>
      <c r="T43" s="16">
        <f t="shared" si="0"/>
        <v>95.805641025641009</v>
      </c>
      <c r="U43" s="17">
        <f t="shared" si="0"/>
        <v>9.8038461538461537</v>
      </c>
      <c r="V43" s="15">
        <f t="shared" si="0"/>
        <v>9.8400000000000034</v>
      </c>
      <c r="W43" s="15">
        <f t="shared" si="0"/>
        <v>9.8176923076923082</v>
      </c>
      <c r="X43" s="15">
        <f t="shared" si="0"/>
        <v>29.461538461538456</v>
      </c>
      <c r="Y43" s="16">
        <f t="shared" si="0"/>
        <v>98.201282051282035</v>
      </c>
      <c r="Z43" s="17">
        <f t="shared" si="0"/>
        <v>9.6992307692307698</v>
      </c>
      <c r="AA43" s="15">
        <f t="shared" si="0"/>
        <v>9.8505128205128223</v>
      </c>
      <c r="AB43" s="15">
        <f t="shared" si="0"/>
        <v>9.8102564102564092</v>
      </c>
      <c r="AC43" s="15">
        <f t="shared" si="0"/>
        <v>29.357948717948709</v>
      </c>
      <c r="AD43" s="16">
        <f t="shared" si="0"/>
        <v>97.860000000000014</v>
      </c>
      <c r="AE43" s="19">
        <f t="shared" si="0"/>
        <v>136.4025641025641</v>
      </c>
      <c r="AF43" s="20">
        <f t="shared" si="0"/>
        <v>97.429999999999993</v>
      </c>
      <c r="AG43" s="21">
        <f>SUM(AG4:AG42)</f>
        <v>8057</v>
      </c>
    </row>
  </sheetData>
  <autoFilter ref="A1:AG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30" showButton="0"/>
    <sortState ref="A6:AG43">
      <sortCondition ref="A1:A3"/>
    </sortState>
  </autoFilter>
  <mergeCells count="34">
    <mergeCell ref="AF2:AF3"/>
    <mergeCell ref="X2:Y2"/>
    <mergeCell ref="Z2:Z3"/>
    <mergeCell ref="AA2:AA3"/>
    <mergeCell ref="AB2:AB3"/>
    <mergeCell ref="AC2:AD2"/>
    <mergeCell ref="AE2:AE3"/>
    <mergeCell ref="AE1:AF1"/>
    <mergeCell ref="AG1:AG3"/>
    <mergeCell ref="C2:C3"/>
    <mergeCell ref="D2:D3"/>
    <mergeCell ref="E2:E3"/>
    <mergeCell ref="F2:F3"/>
    <mergeCell ref="G2:G3"/>
    <mergeCell ref="H2:H3"/>
    <mergeCell ref="I2:I3"/>
    <mergeCell ref="J2:K2"/>
    <mergeCell ref="Z1:AD1"/>
    <mergeCell ref="Q2:Q3"/>
    <mergeCell ref="R2:R3"/>
    <mergeCell ref="S2:T2"/>
    <mergeCell ref="U2:U3"/>
    <mergeCell ref="V2:V3"/>
    <mergeCell ref="U1:Y1"/>
    <mergeCell ref="L2:L3"/>
    <mergeCell ref="M2:M3"/>
    <mergeCell ref="N2:O2"/>
    <mergeCell ref="P2:P3"/>
    <mergeCell ref="W2:W3"/>
    <mergeCell ref="A1:A3"/>
    <mergeCell ref="B1:B3"/>
    <mergeCell ref="C1:K1"/>
    <mergeCell ref="L1:O1"/>
    <mergeCell ref="P1:T1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zoomScale="130" zoomScaleNormal="130" workbookViewId="0">
      <selection activeCell="B6" sqref="B6"/>
    </sheetView>
  </sheetViews>
  <sheetFormatPr defaultRowHeight="11.25" x14ac:dyDescent="0.2"/>
  <cols>
    <col min="1" max="1" width="5.85546875" style="6" customWidth="1"/>
    <col min="2" max="2" width="27.85546875" style="1" customWidth="1"/>
    <col min="3" max="3" width="4.42578125" style="1" customWidth="1"/>
    <col min="4" max="4" width="4.85546875" style="1" bestFit="1" customWidth="1"/>
    <col min="5" max="6" width="4" style="1" bestFit="1" customWidth="1"/>
    <col min="7" max="8" width="4.85546875" style="1" bestFit="1" customWidth="1"/>
    <col min="9" max="9" width="4" style="1" bestFit="1" customWidth="1"/>
    <col min="10" max="11" width="4.85546875" style="1" bestFit="1" customWidth="1"/>
    <col min="12" max="13" width="4" style="1" bestFit="1" customWidth="1"/>
    <col min="14" max="15" width="4.85546875" style="1" bestFit="1" customWidth="1"/>
    <col min="16" max="18" width="4" style="1" bestFit="1" customWidth="1"/>
    <col min="19" max="20" width="4.85546875" style="1" bestFit="1" customWidth="1"/>
    <col min="21" max="23" width="4" style="1" bestFit="1" customWidth="1"/>
    <col min="24" max="25" width="4.85546875" style="1" bestFit="1" customWidth="1"/>
    <col min="26" max="28" width="4" style="1" bestFit="1" customWidth="1"/>
    <col min="29" max="30" width="4.85546875" style="1" bestFit="1" customWidth="1"/>
    <col min="31" max="31" width="5.7109375" style="1" bestFit="1" customWidth="1"/>
    <col min="32" max="32" width="4.85546875" style="1" bestFit="1" customWidth="1"/>
    <col min="33" max="33" width="11.140625" style="2" customWidth="1"/>
    <col min="34" max="16384" width="9.140625" style="1"/>
  </cols>
  <sheetData>
    <row r="1" spans="1:33" x14ac:dyDescent="0.2">
      <c r="A1" s="146"/>
      <c r="B1" s="157" t="s">
        <v>0</v>
      </c>
      <c r="C1" s="158" t="s">
        <v>1</v>
      </c>
      <c r="D1" s="159"/>
      <c r="E1" s="159"/>
      <c r="F1" s="159"/>
      <c r="G1" s="159"/>
      <c r="H1" s="159"/>
      <c r="I1" s="159"/>
      <c r="J1" s="159"/>
      <c r="K1" s="160"/>
      <c r="L1" s="158" t="s">
        <v>2</v>
      </c>
      <c r="M1" s="159"/>
      <c r="N1" s="159"/>
      <c r="O1" s="160"/>
      <c r="P1" s="158" t="s">
        <v>3</v>
      </c>
      <c r="Q1" s="159"/>
      <c r="R1" s="159"/>
      <c r="S1" s="159"/>
      <c r="T1" s="160"/>
      <c r="U1" s="158" t="s">
        <v>4</v>
      </c>
      <c r="V1" s="159"/>
      <c r="W1" s="159"/>
      <c r="X1" s="159"/>
      <c r="Y1" s="160"/>
      <c r="Z1" s="158" t="s">
        <v>5</v>
      </c>
      <c r="AA1" s="159"/>
      <c r="AB1" s="159"/>
      <c r="AC1" s="159"/>
      <c r="AD1" s="160"/>
      <c r="AE1" s="161" t="s">
        <v>6</v>
      </c>
      <c r="AF1" s="162"/>
      <c r="AG1" s="163" t="s">
        <v>7</v>
      </c>
    </row>
    <row r="2" spans="1:33" x14ac:dyDescent="0.2">
      <c r="A2" s="146"/>
      <c r="B2" s="157"/>
      <c r="C2" s="145" t="s">
        <v>8</v>
      </c>
      <c r="D2" s="146" t="s">
        <v>9</v>
      </c>
      <c r="E2" s="146" t="s">
        <v>10</v>
      </c>
      <c r="F2" s="146" t="s">
        <v>11</v>
      </c>
      <c r="G2" s="146" t="s">
        <v>12</v>
      </c>
      <c r="H2" s="146" t="s">
        <v>13</v>
      </c>
      <c r="I2" s="146" t="s">
        <v>14</v>
      </c>
      <c r="J2" s="147" t="s">
        <v>15</v>
      </c>
      <c r="K2" s="148"/>
      <c r="L2" s="145" t="s">
        <v>16</v>
      </c>
      <c r="M2" s="146" t="s">
        <v>17</v>
      </c>
      <c r="N2" s="147" t="s">
        <v>15</v>
      </c>
      <c r="O2" s="148"/>
      <c r="P2" s="145" t="s">
        <v>18</v>
      </c>
      <c r="Q2" s="146" t="s">
        <v>19</v>
      </c>
      <c r="R2" s="146" t="s">
        <v>20</v>
      </c>
      <c r="S2" s="147" t="s">
        <v>15</v>
      </c>
      <c r="T2" s="148"/>
      <c r="U2" s="145" t="s">
        <v>21</v>
      </c>
      <c r="V2" s="146" t="s">
        <v>22</v>
      </c>
      <c r="W2" s="146" t="s">
        <v>23</v>
      </c>
      <c r="X2" s="147" t="s">
        <v>15</v>
      </c>
      <c r="Y2" s="148"/>
      <c r="Z2" s="145" t="s">
        <v>24</v>
      </c>
      <c r="AA2" s="146" t="s">
        <v>25</v>
      </c>
      <c r="AB2" s="146" t="s">
        <v>26</v>
      </c>
      <c r="AC2" s="147" t="s">
        <v>15</v>
      </c>
      <c r="AD2" s="148"/>
      <c r="AE2" s="156" t="s">
        <v>27</v>
      </c>
      <c r="AF2" s="155" t="s">
        <v>28</v>
      </c>
      <c r="AG2" s="148"/>
    </row>
    <row r="3" spans="1:33" x14ac:dyDescent="0.2">
      <c r="A3" s="146"/>
      <c r="B3" s="157"/>
      <c r="C3" s="145"/>
      <c r="D3" s="146"/>
      <c r="E3" s="146"/>
      <c r="F3" s="146"/>
      <c r="G3" s="146"/>
      <c r="H3" s="146"/>
      <c r="I3" s="146"/>
      <c r="J3" s="8" t="s">
        <v>27</v>
      </c>
      <c r="K3" s="12" t="s">
        <v>28</v>
      </c>
      <c r="L3" s="145"/>
      <c r="M3" s="146"/>
      <c r="N3" s="8" t="s">
        <v>27</v>
      </c>
      <c r="O3" s="12" t="s">
        <v>28</v>
      </c>
      <c r="P3" s="145"/>
      <c r="Q3" s="146"/>
      <c r="R3" s="146"/>
      <c r="S3" s="8" t="s">
        <v>27</v>
      </c>
      <c r="T3" s="12" t="s">
        <v>28</v>
      </c>
      <c r="U3" s="145"/>
      <c r="V3" s="146"/>
      <c r="W3" s="146"/>
      <c r="X3" s="8" t="s">
        <v>27</v>
      </c>
      <c r="Y3" s="12" t="s">
        <v>28</v>
      </c>
      <c r="Z3" s="145"/>
      <c r="AA3" s="146"/>
      <c r="AB3" s="146"/>
      <c r="AC3" s="8" t="s">
        <v>27</v>
      </c>
      <c r="AD3" s="12" t="s">
        <v>28</v>
      </c>
      <c r="AE3" s="156"/>
      <c r="AF3" s="155"/>
      <c r="AG3" s="148"/>
    </row>
    <row r="4" spans="1:33" x14ac:dyDescent="0.2">
      <c r="A4" s="69">
        <v>1</v>
      </c>
      <c r="B4" s="24" t="s">
        <v>81</v>
      </c>
      <c r="C4" s="46">
        <v>9.3800000000000008</v>
      </c>
      <c r="D4" s="23">
        <v>9.42</v>
      </c>
      <c r="E4" s="23">
        <v>9.4</v>
      </c>
      <c r="F4" s="23">
        <v>9.35</v>
      </c>
      <c r="G4" s="23">
        <v>9.3800000000000008</v>
      </c>
      <c r="H4" s="23">
        <v>9.42</v>
      </c>
      <c r="I4" s="23">
        <v>9.4</v>
      </c>
      <c r="J4" s="9">
        <v>28.15</v>
      </c>
      <c r="K4" s="45">
        <v>93.84</v>
      </c>
      <c r="L4" s="46">
        <v>9.19</v>
      </c>
      <c r="M4" s="23">
        <v>9.26</v>
      </c>
      <c r="N4" s="9">
        <v>18.45</v>
      </c>
      <c r="O4" s="45">
        <v>92.25</v>
      </c>
      <c r="P4" s="46">
        <v>8.94</v>
      </c>
      <c r="Q4" s="23">
        <v>9.14</v>
      </c>
      <c r="R4" s="23">
        <v>9.15</v>
      </c>
      <c r="S4" s="9">
        <v>27.24</v>
      </c>
      <c r="T4" s="45">
        <v>90.79</v>
      </c>
      <c r="U4" s="46">
        <v>9.42</v>
      </c>
      <c r="V4" s="23">
        <v>9.4</v>
      </c>
      <c r="W4" s="23">
        <v>9.33</v>
      </c>
      <c r="X4" s="9">
        <v>28.15</v>
      </c>
      <c r="Y4" s="45">
        <v>93.84</v>
      </c>
      <c r="Z4" s="46">
        <v>9.15</v>
      </c>
      <c r="AA4" s="23">
        <v>9.3800000000000008</v>
      </c>
      <c r="AB4" s="23">
        <v>9.33</v>
      </c>
      <c r="AC4" s="9">
        <v>27.87</v>
      </c>
      <c r="AD4" s="45">
        <v>92.9</v>
      </c>
      <c r="AE4" s="47">
        <v>129.86000000000001</v>
      </c>
      <c r="AF4" s="7">
        <v>92.76</v>
      </c>
      <c r="AG4" s="12">
        <v>142</v>
      </c>
    </row>
    <row r="5" spans="1:33" x14ac:dyDescent="0.2">
      <c r="A5" s="69">
        <v>2</v>
      </c>
      <c r="B5" s="24" t="s">
        <v>82</v>
      </c>
      <c r="C5" s="46">
        <v>8.81</v>
      </c>
      <c r="D5" s="23">
        <v>8.68</v>
      </c>
      <c r="E5" s="23">
        <v>8.74</v>
      </c>
      <c r="F5" s="23">
        <v>8.61</v>
      </c>
      <c r="G5" s="23">
        <v>8.76</v>
      </c>
      <c r="H5" s="23">
        <v>8.73</v>
      </c>
      <c r="I5" s="23">
        <v>8.74</v>
      </c>
      <c r="J5" s="9">
        <v>26.1</v>
      </c>
      <c r="K5" s="45">
        <v>87</v>
      </c>
      <c r="L5" s="46">
        <v>8.44</v>
      </c>
      <c r="M5" s="23">
        <v>8.6300000000000008</v>
      </c>
      <c r="N5" s="9">
        <v>17.07</v>
      </c>
      <c r="O5" s="45">
        <v>85.37</v>
      </c>
      <c r="P5" s="46">
        <v>8.26</v>
      </c>
      <c r="Q5" s="23">
        <v>8.26</v>
      </c>
      <c r="R5" s="23">
        <v>8.36</v>
      </c>
      <c r="S5" s="9">
        <v>24.87</v>
      </c>
      <c r="T5" s="45">
        <v>82.9</v>
      </c>
      <c r="U5" s="46">
        <v>8.8000000000000007</v>
      </c>
      <c r="V5" s="23">
        <v>8.8699999999999992</v>
      </c>
      <c r="W5" s="23">
        <v>8.84</v>
      </c>
      <c r="X5" s="9">
        <v>26.51</v>
      </c>
      <c r="Y5" s="45">
        <v>88.35</v>
      </c>
      <c r="Z5" s="46">
        <v>8.49</v>
      </c>
      <c r="AA5" s="23">
        <v>8.66</v>
      </c>
      <c r="AB5" s="23">
        <v>8.6999999999999993</v>
      </c>
      <c r="AC5" s="9">
        <v>25.85</v>
      </c>
      <c r="AD5" s="45">
        <v>86.18</v>
      </c>
      <c r="AE5" s="47">
        <v>120.4</v>
      </c>
      <c r="AF5" s="7">
        <v>86</v>
      </c>
      <c r="AG5" s="12">
        <v>463</v>
      </c>
    </row>
    <row r="6" spans="1:33" x14ac:dyDescent="0.2">
      <c r="A6" s="69">
        <v>3</v>
      </c>
      <c r="B6" s="24" t="s">
        <v>92</v>
      </c>
      <c r="C6" s="46">
        <v>9.43</v>
      </c>
      <c r="D6" s="23">
        <v>9.4600000000000009</v>
      </c>
      <c r="E6" s="23">
        <v>9.44</v>
      </c>
      <c r="F6" s="23">
        <v>9.41</v>
      </c>
      <c r="G6" s="23">
        <v>9.43</v>
      </c>
      <c r="H6" s="23">
        <v>9.5</v>
      </c>
      <c r="I6" s="23">
        <v>9.4700000000000006</v>
      </c>
      <c r="J6" s="9">
        <v>28.32</v>
      </c>
      <c r="K6" s="45">
        <v>94.4</v>
      </c>
      <c r="L6" s="46">
        <v>9.2100000000000009</v>
      </c>
      <c r="M6" s="23">
        <v>9.3800000000000008</v>
      </c>
      <c r="N6" s="9">
        <v>18.600000000000001</v>
      </c>
      <c r="O6" s="45">
        <v>93</v>
      </c>
      <c r="P6" s="46">
        <v>8.82</v>
      </c>
      <c r="Q6" s="23">
        <v>8.89</v>
      </c>
      <c r="R6" s="23">
        <v>8.9600000000000009</v>
      </c>
      <c r="S6" s="9">
        <v>26.67</v>
      </c>
      <c r="T6" s="45">
        <v>88.89</v>
      </c>
      <c r="U6" s="46">
        <v>9.42</v>
      </c>
      <c r="V6" s="23">
        <v>9.49</v>
      </c>
      <c r="W6" s="23">
        <v>9.5299999999999994</v>
      </c>
      <c r="X6" s="9">
        <v>28.44</v>
      </c>
      <c r="Y6" s="45">
        <v>94.81</v>
      </c>
      <c r="Z6" s="46">
        <v>9.31</v>
      </c>
      <c r="AA6" s="23">
        <v>9.1999999999999993</v>
      </c>
      <c r="AB6" s="23">
        <v>9.36</v>
      </c>
      <c r="AC6" s="9">
        <v>27.87</v>
      </c>
      <c r="AD6" s="45">
        <v>92.91</v>
      </c>
      <c r="AE6" s="47">
        <v>129.9</v>
      </c>
      <c r="AF6" s="7">
        <v>92.79</v>
      </c>
      <c r="AG6" s="12">
        <v>207</v>
      </c>
    </row>
    <row r="7" spans="1:33" x14ac:dyDescent="0.2">
      <c r="A7" s="69">
        <v>4</v>
      </c>
      <c r="B7" s="24" t="s">
        <v>96</v>
      </c>
      <c r="C7" s="46">
        <v>9.1300000000000008</v>
      </c>
      <c r="D7" s="23">
        <v>9.24</v>
      </c>
      <c r="E7" s="23">
        <v>9.19</v>
      </c>
      <c r="F7" s="23">
        <v>9.1300000000000008</v>
      </c>
      <c r="G7" s="23">
        <v>9.16</v>
      </c>
      <c r="H7" s="23">
        <v>9.3699999999999992</v>
      </c>
      <c r="I7" s="23">
        <v>9.26</v>
      </c>
      <c r="J7" s="9">
        <v>27.58</v>
      </c>
      <c r="K7" s="45">
        <v>91.92</v>
      </c>
      <c r="L7" s="46">
        <v>8.9</v>
      </c>
      <c r="M7" s="23">
        <v>9.0500000000000007</v>
      </c>
      <c r="N7" s="9">
        <v>17.940000000000001</v>
      </c>
      <c r="O7" s="45">
        <v>89.72</v>
      </c>
      <c r="P7" s="46">
        <v>8.58</v>
      </c>
      <c r="Q7" s="23">
        <v>8.77</v>
      </c>
      <c r="R7" s="23">
        <v>8.64</v>
      </c>
      <c r="S7" s="9">
        <v>25.99</v>
      </c>
      <c r="T7" s="45">
        <v>86.63</v>
      </c>
      <c r="U7" s="46">
        <v>9.27</v>
      </c>
      <c r="V7" s="23">
        <v>9.19</v>
      </c>
      <c r="W7" s="23">
        <v>9.32</v>
      </c>
      <c r="X7" s="9">
        <v>27.78</v>
      </c>
      <c r="Y7" s="45">
        <v>92.58</v>
      </c>
      <c r="Z7" s="46">
        <v>8.99</v>
      </c>
      <c r="AA7" s="23">
        <v>8.9700000000000006</v>
      </c>
      <c r="AB7" s="23">
        <v>9.1</v>
      </c>
      <c r="AC7" s="9">
        <v>27.06</v>
      </c>
      <c r="AD7" s="45">
        <v>90.22</v>
      </c>
      <c r="AE7" s="47">
        <v>126.35</v>
      </c>
      <c r="AF7" s="7">
        <v>90.25</v>
      </c>
      <c r="AG7" s="12">
        <v>563</v>
      </c>
    </row>
    <row r="8" spans="1:33" x14ac:dyDescent="0.2">
      <c r="A8" s="69">
        <v>5</v>
      </c>
      <c r="B8" s="24" t="s">
        <v>97</v>
      </c>
      <c r="C8" s="46">
        <v>8.94</v>
      </c>
      <c r="D8" s="23">
        <v>8.99</v>
      </c>
      <c r="E8" s="23">
        <v>8.9600000000000009</v>
      </c>
      <c r="F8" s="23">
        <v>8.9600000000000009</v>
      </c>
      <c r="G8" s="23">
        <v>8.9499999999999993</v>
      </c>
      <c r="H8" s="23">
        <v>9.07</v>
      </c>
      <c r="I8" s="23">
        <v>9.01</v>
      </c>
      <c r="J8" s="9">
        <v>26.94</v>
      </c>
      <c r="K8" s="45">
        <v>89.78</v>
      </c>
      <c r="L8" s="46">
        <v>8.6999999999999993</v>
      </c>
      <c r="M8" s="23">
        <v>8.83</v>
      </c>
      <c r="N8" s="9">
        <v>17.53</v>
      </c>
      <c r="O8" s="45">
        <v>87.64</v>
      </c>
      <c r="P8" s="46">
        <v>8.36</v>
      </c>
      <c r="Q8" s="23">
        <v>8.33</v>
      </c>
      <c r="R8" s="23">
        <v>8.35</v>
      </c>
      <c r="S8" s="9">
        <v>25.04</v>
      </c>
      <c r="T8" s="45">
        <v>83.46</v>
      </c>
      <c r="U8" s="46">
        <v>9.01</v>
      </c>
      <c r="V8" s="23">
        <v>9.08</v>
      </c>
      <c r="W8" s="23">
        <v>9.0399999999999991</v>
      </c>
      <c r="X8" s="9">
        <v>27.13</v>
      </c>
      <c r="Y8" s="45">
        <v>90.43</v>
      </c>
      <c r="Z8" s="46">
        <v>8.3000000000000007</v>
      </c>
      <c r="AA8" s="23">
        <v>8.64</v>
      </c>
      <c r="AB8" s="23">
        <v>8.6999999999999993</v>
      </c>
      <c r="AC8" s="9">
        <v>25.64</v>
      </c>
      <c r="AD8" s="45">
        <v>85.48</v>
      </c>
      <c r="AE8" s="47">
        <v>122.27</v>
      </c>
      <c r="AF8" s="7">
        <v>87.34</v>
      </c>
      <c r="AG8" s="12">
        <v>458</v>
      </c>
    </row>
    <row r="9" spans="1:33" x14ac:dyDescent="0.2">
      <c r="A9" s="69">
        <v>6</v>
      </c>
      <c r="B9" s="24" t="s">
        <v>98</v>
      </c>
      <c r="C9" s="46">
        <v>8.8699999999999992</v>
      </c>
      <c r="D9" s="23">
        <v>8.6300000000000008</v>
      </c>
      <c r="E9" s="23">
        <v>8.75</v>
      </c>
      <c r="F9" s="23">
        <v>8.67</v>
      </c>
      <c r="G9" s="23">
        <v>8.93</v>
      </c>
      <c r="H9" s="23">
        <v>8.98</v>
      </c>
      <c r="I9" s="23">
        <v>8.9499999999999993</v>
      </c>
      <c r="J9" s="9">
        <v>26.37</v>
      </c>
      <c r="K9" s="45">
        <v>87.91</v>
      </c>
      <c r="L9" s="46">
        <v>8.6</v>
      </c>
      <c r="M9" s="23">
        <v>8.61</v>
      </c>
      <c r="N9" s="9">
        <v>17.21</v>
      </c>
      <c r="O9" s="45">
        <v>86.04</v>
      </c>
      <c r="P9" s="46">
        <v>7.85</v>
      </c>
      <c r="Q9" s="23">
        <v>8.23</v>
      </c>
      <c r="R9" s="23">
        <v>8.11</v>
      </c>
      <c r="S9" s="9">
        <v>24.2</v>
      </c>
      <c r="T9" s="45">
        <v>80.650000000000006</v>
      </c>
      <c r="U9" s="46">
        <v>8.9600000000000009</v>
      </c>
      <c r="V9" s="23">
        <v>8.89</v>
      </c>
      <c r="W9" s="23">
        <v>8.82</v>
      </c>
      <c r="X9" s="9">
        <v>26.67</v>
      </c>
      <c r="Y9" s="45">
        <v>88.89</v>
      </c>
      <c r="Z9" s="46">
        <v>8.2899999999999991</v>
      </c>
      <c r="AA9" s="23">
        <v>8.6300000000000008</v>
      </c>
      <c r="AB9" s="23">
        <v>8.76</v>
      </c>
      <c r="AC9" s="9">
        <v>25.67</v>
      </c>
      <c r="AD9" s="45">
        <v>85.58</v>
      </c>
      <c r="AE9" s="47">
        <v>120.12</v>
      </c>
      <c r="AF9" s="7">
        <v>85.8</v>
      </c>
      <c r="AG9" s="12">
        <v>171</v>
      </c>
    </row>
    <row r="10" spans="1:33" x14ac:dyDescent="0.2">
      <c r="A10" s="69">
        <v>7</v>
      </c>
      <c r="B10" s="24" t="s">
        <v>99</v>
      </c>
      <c r="C10" s="46">
        <v>9.09</v>
      </c>
      <c r="D10" s="23">
        <v>9.02</v>
      </c>
      <c r="E10" s="23">
        <v>9.0500000000000007</v>
      </c>
      <c r="F10" s="23">
        <v>8.75</v>
      </c>
      <c r="G10" s="23">
        <v>9.15</v>
      </c>
      <c r="H10" s="23">
        <v>9.1999999999999993</v>
      </c>
      <c r="I10" s="23">
        <v>9.18</v>
      </c>
      <c r="J10" s="9">
        <v>26.98</v>
      </c>
      <c r="K10" s="45">
        <v>89.92</v>
      </c>
      <c r="L10" s="46">
        <v>8.84</v>
      </c>
      <c r="M10" s="23">
        <v>8.86</v>
      </c>
      <c r="N10" s="9">
        <v>17.7</v>
      </c>
      <c r="O10" s="45">
        <v>88.49</v>
      </c>
      <c r="P10" s="46">
        <v>8.51</v>
      </c>
      <c r="Q10" s="23">
        <v>8.69</v>
      </c>
      <c r="R10" s="23">
        <v>8.68</v>
      </c>
      <c r="S10" s="9">
        <v>25.89</v>
      </c>
      <c r="T10" s="45">
        <v>86.29</v>
      </c>
      <c r="U10" s="46">
        <v>9.15</v>
      </c>
      <c r="V10" s="23">
        <v>9.1300000000000008</v>
      </c>
      <c r="W10" s="23">
        <v>9.07</v>
      </c>
      <c r="X10" s="9">
        <v>27.35</v>
      </c>
      <c r="Y10" s="45">
        <v>91.16</v>
      </c>
      <c r="Z10" s="46">
        <v>8.5500000000000007</v>
      </c>
      <c r="AA10" s="23">
        <v>8.93</v>
      </c>
      <c r="AB10" s="23">
        <v>8.84</v>
      </c>
      <c r="AC10" s="9">
        <v>26.33</v>
      </c>
      <c r="AD10" s="45">
        <v>87.75</v>
      </c>
      <c r="AE10" s="47">
        <v>124.23</v>
      </c>
      <c r="AF10" s="7">
        <v>88.74</v>
      </c>
      <c r="AG10" s="12">
        <v>279</v>
      </c>
    </row>
    <row r="11" spans="1:33" x14ac:dyDescent="0.2">
      <c r="A11" s="69">
        <v>8</v>
      </c>
      <c r="B11" s="24" t="s">
        <v>100</v>
      </c>
      <c r="C11" s="46">
        <v>9.14</v>
      </c>
      <c r="D11" s="23">
        <v>8.94</v>
      </c>
      <c r="E11" s="23">
        <v>9.0399999999999991</v>
      </c>
      <c r="F11" s="23">
        <v>8.9600000000000009</v>
      </c>
      <c r="G11" s="23">
        <v>9.11</v>
      </c>
      <c r="H11" s="23">
        <v>9.0500000000000007</v>
      </c>
      <c r="I11" s="23">
        <v>9.08</v>
      </c>
      <c r="J11" s="9">
        <v>27.08</v>
      </c>
      <c r="K11" s="45">
        <v>90.26</v>
      </c>
      <c r="L11" s="46">
        <v>8.76</v>
      </c>
      <c r="M11" s="23">
        <v>8.77</v>
      </c>
      <c r="N11" s="9">
        <v>17.53</v>
      </c>
      <c r="O11" s="45">
        <v>87.65</v>
      </c>
      <c r="P11" s="46">
        <v>8.83</v>
      </c>
      <c r="Q11" s="23">
        <v>8.6300000000000008</v>
      </c>
      <c r="R11" s="23">
        <v>8.76</v>
      </c>
      <c r="S11" s="9">
        <v>26.23</v>
      </c>
      <c r="T11" s="45">
        <v>87.42</v>
      </c>
      <c r="U11" s="46">
        <v>9.06</v>
      </c>
      <c r="V11" s="23">
        <v>9.14</v>
      </c>
      <c r="W11" s="23">
        <v>8.99</v>
      </c>
      <c r="X11" s="9">
        <v>27.19</v>
      </c>
      <c r="Y11" s="45">
        <v>90.64</v>
      </c>
      <c r="Z11" s="46">
        <v>9.06</v>
      </c>
      <c r="AA11" s="23">
        <v>8.74</v>
      </c>
      <c r="AB11" s="23">
        <v>8.9</v>
      </c>
      <c r="AC11" s="9">
        <v>26.7</v>
      </c>
      <c r="AD11" s="45">
        <v>89.01</v>
      </c>
      <c r="AE11" s="47">
        <v>124.73</v>
      </c>
      <c r="AF11" s="7">
        <v>89.09</v>
      </c>
      <c r="AG11" s="12">
        <v>163</v>
      </c>
    </row>
    <row r="12" spans="1:33" x14ac:dyDescent="0.2">
      <c r="A12" s="69">
        <v>9</v>
      </c>
      <c r="B12" s="24" t="s">
        <v>72</v>
      </c>
      <c r="C12" s="46">
        <v>8.68</v>
      </c>
      <c r="D12" s="23">
        <v>8.73</v>
      </c>
      <c r="E12" s="23">
        <v>8.6999999999999993</v>
      </c>
      <c r="F12" s="23">
        <v>8.68</v>
      </c>
      <c r="G12" s="23">
        <v>8.6300000000000008</v>
      </c>
      <c r="H12" s="23">
        <v>8.6999999999999993</v>
      </c>
      <c r="I12" s="23">
        <v>8.67</v>
      </c>
      <c r="J12" s="9">
        <v>26.05</v>
      </c>
      <c r="K12" s="45">
        <v>86.82</v>
      </c>
      <c r="L12" s="46">
        <v>7.98</v>
      </c>
      <c r="M12" s="23">
        <v>8</v>
      </c>
      <c r="N12" s="9">
        <v>15.99</v>
      </c>
      <c r="O12" s="45">
        <v>79.930000000000007</v>
      </c>
      <c r="P12" s="46">
        <v>7.55</v>
      </c>
      <c r="Q12" s="23">
        <v>7.74</v>
      </c>
      <c r="R12" s="23">
        <v>7.79</v>
      </c>
      <c r="S12" s="9">
        <v>23.08</v>
      </c>
      <c r="T12" s="45">
        <v>76.92</v>
      </c>
      <c r="U12" s="46">
        <v>8.73</v>
      </c>
      <c r="V12" s="23">
        <v>8.85</v>
      </c>
      <c r="W12" s="23">
        <v>8.77</v>
      </c>
      <c r="X12" s="9">
        <v>26.35</v>
      </c>
      <c r="Y12" s="45">
        <v>87.82</v>
      </c>
      <c r="Z12" s="46">
        <v>7.86</v>
      </c>
      <c r="AA12" s="23">
        <v>8.6999999999999993</v>
      </c>
      <c r="AB12" s="23">
        <v>8.4600000000000009</v>
      </c>
      <c r="AC12" s="9">
        <v>25.02</v>
      </c>
      <c r="AD12" s="45">
        <v>83.41</v>
      </c>
      <c r="AE12" s="47">
        <v>116.48</v>
      </c>
      <c r="AF12" s="7">
        <v>83.2</v>
      </c>
      <c r="AG12" s="12">
        <v>104</v>
      </c>
    </row>
    <row r="13" spans="1:33" x14ac:dyDescent="0.2">
      <c r="A13" s="69">
        <v>10</v>
      </c>
      <c r="B13" s="24" t="s">
        <v>73</v>
      </c>
      <c r="C13" s="46">
        <v>9.3699999999999992</v>
      </c>
      <c r="D13" s="23">
        <v>9.43</v>
      </c>
      <c r="E13" s="23">
        <v>9.4</v>
      </c>
      <c r="F13" s="23">
        <v>9.34</v>
      </c>
      <c r="G13" s="23">
        <v>9.41</v>
      </c>
      <c r="H13" s="23">
        <v>9.4700000000000006</v>
      </c>
      <c r="I13" s="23">
        <v>9.44</v>
      </c>
      <c r="J13" s="9">
        <v>28.18</v>
      </c>
      <c r="K13" s="45">
        <v>93.93</v>
      </c>
      <c r="L13" s="46">
        <v>9.2899999999999991</v>
      </c>
      <c r="M13" s="23">
        <v>9.41</v>
      </c>
      <c r="N13" s="9">
        <v>18.7</v>
      </c>
      <c r="O13" s="45">
        <v>93.5</v>
      </c>
      <c r="P13" s="46">
        <v>8.99</v>
      </c>
      <c r="Q13" s="23">
        <v>8.99</v>
      </c>
      <c r="R13" s="23">
        <v>9.11</v>
      </c>
      <c r="S13" s="9">
        <v>27.09</v>
      </c>
      <c r="T13" s="45">
        <v>90.3</v>
      </c>
      <c r="U13" s="46">
        <v>9.31</v>
      </c>
      <c r="V13" s="23">
        <v>9.42</v>
      </c>
      <c r="W13" s="23">
        <v>9.48</v>
      </c>
      <c r="X13" s="9">
        <v>28.21</v>
      </c>
      <c r="Y13" s="45">
        <v>94.03</v>
      </c>
      <c r="Z13" s="46">
        <v>9.16</v>
      </c>
      <c r="AA13" s="23">
        <v>9.1199999999999992</v>
      </c>
      <c r="AB13" s="23">
        <v>9.32</v>
      </c>
      <c r="AC13" s="9">
        <v>27.6</v>
      </c>
      <c r="AD13" s="45">
        <v>92</v>
      </c>
      <c r="AE13" s="47">
        <v>129.78</v>
      </c>
      <c r="AF13" s="7">
        <v>92.7</v>
      </c>
      <c r="AG13" s="12">
        <v>250</v>
      </c>
    </row>
    <row r="14" spans="1:33" x14ac:dyDescent="0.2">
      <c r="A14" s="69">
        <v>11</v>
      </c>
      <c r="B14" s="24" t="s">
        <v>74</v>
      </c>
      <c r="C14" s="46">
        <v>9.33</v>
      </c>
      <c r="D14" s="23">
        <v>9.33</v>
      </c>
      <c r="E14" s="23">
        <v>9.33</v>
      </c>
      <c r="F14" s="23">
        <v>9.33</v>
      </c>
      <c r="G14" s="23">
        <v>9.39</v>
      </c>
      <c r="H14" s="23">
        <v>9.39</v>
      </c>
      <c r="I14" s="23">
        <v>9.39</v>
      </c>
      <c r="J14" s="9">
        <v>28.04</v>
      </c>
      <c r="K14" s="45">
        <v>93.48</v>
      </c>
      <c r="L14" s="46">
        <v>9.3000000000000007</v>
      </c>
      <c r="M14" s="23">
        <v>9.39</v>
      </c>
      <c r="N14" s="9">
        <v>18.7</v>
      </c>
      <c r="O14" s="45">
        <v>93.48</v>
      </c>
      <c r="P14" s="46">
        <v>9.2799999999999994</v>
      </c>
      <c r="Q14" s="23">
        <v>9.15</v>
      </c>
      <c r="R14" s="23">
        <v>9.2200000000000006</v>
      </c>
      <c r="S14" s="9">
        <v>27.65</v>
      </c>
      <c r="T14" s="45">
        <v>92.17</v>
      </c>
      <c r="U14" s="46">
        <v>9.41</v>
      </c>
      <c r="V14" s="23">
        <v>9.43</v>
      </c>
      <c r="W14" s="23">
        <v>9.48</v>
      </c>
      <c r="X14" s="9">
        <v>28.33</v>
      </c>
      <c r="Y14" s="45">
        <v>94.42</v>
      </c>
      <c r="Z14" s="46">
        <v>9.3000000000000007</v>
      </c>
      <c r="AA14" s="23">
        <v>9.3699999999999992</v>
      </c>
      <c r="AB14" s="23">
        <v>9.3699999999999992</v>
      </c>
      <c r="AC14" s="9">
        <v>28.04</v>
      </c>
      <c r="AD14" s="45">
        <v>93.48</v>
      </c>
      <c r="AE14" s="47">
        <v>130.76</v>
      </c>
      <c r="AF14" s="7">
        <v>93.4</v>
      </c>
      <c r="AG14" s="12">
        <v>115</v>
      </c>
    </row>
    <row r="15" spans="1:33" x14ac:dyDescent="0.2">
      <c r="A15" s="69">
        <v>12</v>
      </c>
      <c r="B15" s="24" t="s">
        <v>75</v>
      </c>
      <c r="C15" s="46">
        <v>9.32</v>
      </c>
      <c r="D15" s="23">
        <v>9.34</v>
      </c>
      <c r="E15" s="23">
        <v>9.33</v>
      </c>
      <c r="F15" s="23">
        <v>9.34</v>
      </c>
      <c r="G15" s="23">
        <v>9.42</v>
      </c>
      <c r="H15" s="23">
        <v>9.4600000000000009</v>
      </c>
      <c r="I15" s="23">
        <v>9.44</v>
      </c>
      <c r="J15" s="9">
        <v>28.11</v>
      </c>
      <c r="K15" s="45">
        <v>93.7</v>
      </c>
      <c r="L15" s="46">
        <v>9.0500000000000007</v>
      </c>
      <c r="M15" s="23">
        <v>9.19</v>
      </c>
      <c r="N15" s="9">
        <v>18.239999999999998</v>
      </c>
      <c r="O15" s="45">
        <v>91.18</v>
      </c>
      <c r="P15" s="46">
        <v>9.07</v>
      </c>
      <c r="Q15" s="23">
        <v>9.11</v>
      </c>
      <c r="R15" s="23">
        <v>9.15</v>
      </c>
      <c r="S15" s="9">
        <v>27.33</v>
      </c>
      <c r="T15" s="45">
        <v>91.09</v>
      </c>
      <c r="U15" s="46">
        <v>9.2799999999999994</v>
      </c>
      <c r="V15" s="23">
        <v>9.32</v>
      </c>
      <c r="W15" s="23">
        <v>9.24</v>
      </c>
      <c r="X15" s="9">
        <v>27.85</v>
      </c>
      <c r="Y15" s="45">
        <v>92.83</v>
      </c>
      <c r="Z15" s="46">
        <v>9.01</v>
      </c>
      <c r="AA15" s="23">
        <v>8.99</v>
      </c>
      <c r="AB15" s="23">
        <v>9.09</v>
      </c>
      <c r="AC15" s="9">
        <v>27.09</v>
      </c>
      <c r="AD15" s="45">
        <v>90.31</v>
      </c>
      <c r="AE15" s="47">
        <v>128.61000000000001</v>
      </c>
      <c r="AF15" s="7">
        <v>91.87</v>
      </c>
      <c r="AG15" s="12">
        <v>129</v>
      </c>
    </row>
    <row r="16" spans="1:33" x14ac:dyDescent="0.2">
      <c r="A16" s="69">
        <v>13</v>
      </c>
      <c r="B16" s="24" t="s">
        <v>76</v>
      </c>
      <c r="C16" s="46">
        <v>9.1300000000000008</v>
      </c>
      <c r="D16" s="23">
        <v>9.06</v>
      </c>
      <c r="E16" s="23">
        <v>9.09</v>
      </c>
      <c r="F16" s="23">
        <v>8.73</v>
      </c>
      <c r="G16" s="23">
        <v>9.1300000000000008</v>
      </c>
      <c r="H16" s="23">
        <v>9.08</v>
      </c>
      <c r="I16" s="23">
        <v>9.11</v>
      </c>
      <c r="J16" s="9">
        <v>26.94</v>
      </c>
      <c r="K16" s="45">
        <v>89.79</v>
      </c>
      <c r="L16" s="46">
        <v>8.74</v>
      </c>
      <c r="M16" s="23">
        <v>8.9700000000000006</v>
      </c>
      <c r="N16" s="9">
        <v>17.71</v>
      </c>
      <c r="O16" s="45">
        <v>88.56</v>
      </c>
      <c r="P16" s="46">
        <v>8.6999999999999993</v>
      </c>
      <c r="Q16" s="23">
        <v>8.77</v>
      </c>
      <c r="R16" s="23">
        <v>8.8000000000000007</v>
      </c>
      <c r="S16" s="9">
        <v>26.27</v>
      </c>
      <c r="T16" s="45">
        <v>87.58</v>
      </c>
      <c r="U16" s="46">
        <v>9.0299999999999994</v>
      </c>
      <c r="V16" s="23">
        <v>9.0399999999999991</v>
      </c>
      <c r="W16" s="23">
        <v>8.9499999999999993</v>
      </c>
      <c r="X16" s="9">
        <v>27.02</v>
      </c>
      <c r="Y16" s="45">
        <v>90.05</v>
      </c>
      <c r="Z16" s="46">
        <v>8.7899999999999991</v>
      </c>
      <c r="AA16" s="23">
        <v>8.57</v>
      </c>
      <c r="AB16" s="23">
        <v>8.86</v>
      </c>
      <c r="AC16" s="9">
        <v>26.21</v>
      </c>
      <c r="AD16" s="45">
        <v>87.37</v>
      </c>
      <c r="AE16" s="47">
        <v>124.15</v>
      </c>
      <c r="AF16" s="7">
        <v>88.68</v>
      </c>
      <c r="AG16" s="12">
        <v>330</v>
      </c>
    </row>
    <row r="17" spans="1:33" x14ac:dyDescent="0.2">
      <c r="A17" s="69">
        <v>14</v>
      </c>
      <c r="B17" s="24" t="s">
        <v>77</v>
      </c>
      <c r="C17" s="46">
        <v>9.48</v>
      </c>
      <c r="D17" s="23">
        <v>9.32</v>
      </c>
      <c r="E17" s="23">
        <v>9.4</v>
      </c>
      <c r="F17" s="23">
        <v>9.3000000000000007</v>
      </c>
      <c r="G17" s="23">
        <v>9.3800000000000008</v>
      </c>
      <c r="H17" s="23">
        <v>9.3800000000000008</v>
      </c>
      <c r="I17" s="23">
        <v>9.3800000000000008</v>
      </c>
      <c r="J17" s="9">
        <v>28.08</v>
      </c>
      <c r="K17" s="45">
        <v>93.61</v>
      </c>
      <c r="L17" s="46">
        <v>9.14</v>
      </c>
      <c r="M17" s="23">
        <v>9.26</v>
      </c>
      <c r="N17" s="9">
        <v>18.399999999999999</v>
      </c>
      <c r="O17" s="45">
        <v>92.01</v>
      </c>
      <c r="P17" s="46">
        <v>9.14</v>
      </c>
      <c r="Q17" s="23">
        <v>9.0500000000000007</v>
      </c>
      <c r="R17" s="23">
        <v>9.02</v>
      </c>
      <c r="S17" s="9">
        <v>27.22</v>
      </c>
      <c r="T17" s="45">
        <v>90.73</v>
      </c>
      <c r="U17" s="46">
        <v>9.32</v>
      </c>
      <c r="V17" s="23">
        <v>9.44</v>
      </c>
      <c r="W17" s="23">
        <v>9.36</v>
      </c>
      <c r="X17" s="9">
        <v>28.12</v>
      </c>
      <c r="Y17" s="45">
        <v>93.74</v>
      </c>
      <c r="Z17" s="46">
        <v>9.19</v>
      </c>
      <c r="AA17" s="23">
        <v>9.08</v>
      </c>
      <c r="AB17" s="23">
        <v>9.33</v>
      </c>
      <c r="AC17" s="9">
        <v>27.6</v>
      </c>
      <c r="AD17" s="45">
        <v>92.01</v>
      </c>
      <c r="AE17" s="47">
        <v>129.43</v>
      </c>
      <c r="AF17" s="7">
        <v>92.45</v>
      </c>
      <c r="AG17" s="12">
        <v>169</v>
      </c>
    </row>
    <row r="18" spans="1:33" x14ac:dyDescent="0.2">
      <c r="A18" s="69">
        <v>15</v>
      </c>
      <c r="B18" s="24" t="s">
        <v>78</v>
      </c>
      <c r="C18" s="46">
        <v>8.49</v>
      </c>
      <c r="D18" s="23">
        <v>8.59</v>
      </c>
      <c r="E18" s="23">
        <v>8.5399999999999991</v>
      </c>
      <c r="F18" s="23">
        <v>8.25</v>
      </c>
      <c r="G18" s="23">
        <v>8.59</v>
      </c>
      <c r="H18" s="23">
        <v>8.67</v>
      </c>
      <c r="I18" s="23">
        <v>8.6300000000000008</v>
      </c>
      <c r="J18" s="9">
        <v>25.42</v>
      </c>
      <c r="K18" s="45">
        <v>84.74</v>
      </c>
      <c r="L18" s="46">
        <v>8.27</v>
      </c>
      <c r="M18" s="23">
        <v>8.41</v>
      </c>
      <c r="N18" s="9">
        <v>16.670000000000002</v>
      </c>
      <c r="O18" s="45">
        <v>83.35</v>
      </c>
      <c r="P18" s="46">
        <v>7.76</v>
      </c>
      <c r="Q18" s="23">
        <v>7.81</v>
      </c>
      <c r="R18" s="23">
        <v>7.88</v>
      </c>
      <c r="S18" s="9">
        <v>23.44</v>
      </c>
      <c r="T18" s="45">
        <v>78.13</v>
      </c>
      <c r="U18" s="46">
        <v>8.69</v>
      </c>
      <c r="V18" s="23">
        <v>8.77</v>
      </c>
      <c r="W18" s="23">
        <v>8.5299999999999994</v>
      </c>
      <c r="X18" s="9">
        <v>25.99</v>
      </c>
      <c r="Y18" s="45">
        <v>86.65</v>
      </c>
      <c r="Z18" s="46">
        <v>7.68</v>
      </c>
      <c r="AA18" s="23">
        <v>8.3699999999999992</v>
      </c>
      <c r="AB18" s="23">
        <v>8.39</v>
      </c>
      <c r="AC18" s="9">
        <v>24.45</v>
      </c>
      <c r="AD18" s="45">
        <v>81.510000000000005</v>
      </c>
      <c r="AE18" s="47">
        <v>115.98</v>
      </c>
      <c r="AF18" s="7">
        <v>82.84</v>
      </c>
      <c r="AG18" s="12">
        <v>392</v>
      </c>
    </row>
    <row r="19" spans="1:33" x14ac:dyDescent="0.2">
      <c r="A19" s="69">
        <v>16</v>
      </c>
      <c r="B19" s="24" t="s">
        <v>79</v>
      </c>
      <c r="C19" s="46">
        <v>8.93</v>
      </c>
      <c r="D19" s="23">
        <v>9</v>
      </c>
      <c r="E19" s="23">
        <v>8.9700000000000006</v>
      </c>
      <c r="F19" s="23">
        <v>8.8000000000000007</v>
      </c>
      <c r="G19" s="23">
        <v>8.98</v>
      </c>
      <c r="H19" s="23">
        <v>8.98</v>
      </c>
      <c r="I19" s="23">
        <v>8.98</v>
      </c>
      <c r="J19" s="9">
        <v>26.74</v>
      </c>
      <c r="K19" s="45">
        <v>89.15</v>
      </c>
      <c r="L19" s="46">
        <v>8.7100000000000009</v>
      </c>
      <c r="M19" s="23">
        <v>8.9</v>
      </c>
      <c r="N19" s="9">
        <v>17.61</v>
      </c>
      <c r="O19" s="45">
        <v>88.03</v>
      </c>
      <c r="P19" s="46">
        <v>8.7100000000000009</v>
      </c>
      <c r="Q19" s="23">
        <v>8.7200000000000006</v>
      </c>
      <c r="R19" s="23">
        <v>8.75</v>
      </c>
      <c r="S19" s="9">
        <v>26.18</v>
      </c>
      <c r="T19" s="45">
        <v>87.28</v>
      </c>
      <c r="U19" s="46">
        <v>9.07</v>
      </c>
      <c r="V19" s="23">
        <v>9.0299999999999994</v>
      </c>
      <c r="W19" s="23">
        <v>8.9700000000000006</v>
      </c>
      <c r="X19" s="9">
        <v>27.07</v>
      </c>
      <c r="Y19" s="45">
        <v>90.22</v>
      </c>
      <c r="Z19" s="46">
        <v>8.4600000000000009</v>
      </c>
      <c r="AA19" s="23">
        <v>8.52</v>
      </c>
      <c r="AB19" s="23">
        <v>8.73</v>
      </c>
      <c r="AC19" s="9">
        <v>25.72</v>
      </c>
      <c r="AD19" s="45">
        <v>85.72</v>
      </c>
      <c r="AE19" s="47">
        <v>123.32</v>
      </c>
      <c r="AF19" s="7">
        <v>88.08</v>
      </c>
      <c r="AG19" s="12">
        <v>283</v>
      </c>
    </row>
    <row r="20" spans="1:33" x14ac:dyDescent="0.2">
      <c r="A20" s="69">
        <v>17</v>
      </c>
      <c r="B20" s="24" t="s">
        <v>80</v>
      </c>
      <c r="C20" s="46">
        <v>9.35</v>
      </c>
      <c r="D20" s="23">
        <v>9.4</v>
      </c>
      <c r="E20" s="23">
        <v>9.3800000000000008</v>
      </c>
      <c r="F20" s="23">
        <v>9.39</v>
      </c>
      <c r="G20" s="23">
        <v>9.35</v>
      </c>
      <c r="H20" s="23">
        <v>9.43</v>
      </c>
      <c r="I20" s="23">
        <v>9.39</v>
      </c>
      <c r="J20" s="9">
        <v>28.16</v>
      </c>
      <c r="K20" s="45">
        <v>93.87</v>
      </c>
      <c r="L20" s="46">
        <v>9.26</v>
      </c>
      <c r="M20" s="23">
        <v>9.3800000000000008</v>
      </c>
      <c r="N20" s="9">
        <v>18.64</v>
      </c>
      <c r="O20" s="45">
        <v>93.19</v>
      </c>
      <c r="P20" s="46">
        <v>9.07</v>
      </c>
      <c r="Q20" s="23">
        <v>9.17</v>
      </c>
      <c r="R20" s="23">
        <v>9.11</v>
      </c>
      <c r="S20" s="9">
        <v>27.35</v>
      </c>
      <c r="T20" s="45">
        <v>91.18</v>
      </c>
      <c r="U20" s="46">
        <v>9.42</v>
      </c>
      <c r="V20" s="23">
        <v>9.5399999999999991</v>
      </c>
      <c r="W20" s="23">
        <v>9.52</v>
      </c>
      <c r="X20" s="9">
        <v>28.48</v>
      </c>
      <c r="Y20" s="45">
        <v>94.93</v>
      </c>
      <c r="Z20" s="46">
        <v>9.26</v>
      </c>
      <c r="AA20" s="23">
        <v>9.2200000000000006</v>
      </c>
      <c r="AB20" s="23">
        <v>9.44</v>
      </c>
      <c r="AC20" s="9">
        <v>27.92</v>
      </c>
      <c r="AD20" s="45">
        <v>93.08</v>
      </c>
      <c r="AE20" s="47">
        <v>130.56</v>
      </c>
      <c r="AF20" s="7">
        <v>93.25</v>
      </c>
      <c r="AG20" s="12">
        <v>189</v>
      </c>
    </row>
    <row r="21" spans="1:33" x14ac:dyDescent="0.2">
      <c r="A21" s="69">
        <v>18</v>
      </c>
      <c r="B21" s="24" t="s">
        <v>83</v>
      </c>
      <c r="C21" s="46">
        <v>8.9700000000000006</v>
      </c>
      <c r="D21" s="23">
        <v>9.06</v>
      </c>
      <c r="E21" s="23">
        <v>9.01</v>
      </c>
      <c r="F21" s="23">
        <v>8.9</v>
      </c>
      <c r="G21" s="23">
        <v>8.9700000000000006</v>
      </c>
      <c r="H21" s="23">
        <v>9.15</v>
      </c>
      <c r="I21" s="23">
        <v>9.06</v>
      </c>
      <c r="J21" s="9">
        <v>26.97</v>
      </c>
      <c r="K21" s="45">
        <v>89.91</v>
      </c>
      <c r="L21" s="46">
        <v>8.74</v>
      </c>
      <c r="M21" s="23">
        <v>8.81</v>
      </c>
      <c r="N21" s="9">
        <v>17.55</v>
      </c>
      <c r="O21" s="45">
        <v>87.73</v>
      </c>
      <c r="P21" s="46">
        <v>8.44</v>
      </c>
      <c r="Q21" s="23">
        <v>8.39</v>
      </c>
      <c r="R21" s="23">
        <v>8.3000000000000007</v>
      </c>
      <c r="S21" s="9">
        <v>25.14</v>
      </c>
      <c r="T21" s="45">
        <v>83.79</v>
      </c>
      <c r="U21" s="46">
        <v>9.1300000000000008</v>
      </c>
      <c r="V21" s="23">
        <v>8.94</v>
      </c>
      <c r="W21" s="23">
        <v>8.9700000000000006</v>
      </c>
      <c r="X21" s="9">
        <v>27.04</v>
      </c>
      <c r="Y21" s="45">
        <v>90.14</v>
      </c>
      <c r="Z21" s="46">
        <v>8.7200000000000006</v>
      </c>
      <c r="AA21" s="23">
        <v>8.51</v>
      </c>
      <c r="AB21" s="23">
        <v>8.92</v>
      </c>
      <c r="AC21" s="9">
        <v>26.15</v>
      </c>
      <c r="AD21" s="45">
        <v>87.16</v>
      </c>
      <c r="AE21" s="47">
        <v>122.84</v>
      </c>
      <c r="AF21" s="7">
        <v>87.75</v>
      </c>
      <c r="AG21" s="12">
        <v>109</v>
      </c>
    </row>
    <row r="22" spans="1:33" x14ac:dyDescent="0.2">
      <c r="A22" s="69">
        <v>19</v>
      </c>
      <c r="B22" s="24" t="s">
        <v>84</v>
      </c>
      <c r="C22" s="46">
        <v>8.93</v>
      </c>
      <c r="D22" s="23">
        <v>9.0399999999999991</v>
      </c>
      <c r="E22" s="23">
        <v>8.98</v>
      </c>
      <c r="F22" s="23">
        <v>8.66</v>
      </c>
      <c r="G22" s="23">
        <v>8.89</v>
      </c>
      <c r="H22" s="23">
        <v>8.86</v>
      </c>
      <c r="I22" s="23">
        <v>8.8800000000000008</v>
      </c>
      <c r="J22" s="9">
        <v>26.52</v>
      </c>
      <c r="K22" s="45">
        <v>88.4</v>
      </c>
      <c r="L22" s="46">
        <v>8.65</v>
      </c>
      <c r="M22" s="23">
        <v>8.7799999999999994</v>
      </c>
      <c r="N22" s="9">
        <v>17.440000000000001</v>
      </c>
      <c r="O22" s="45">
        <v>87.19</v>
      </c>
      <c r="P22" s="46">
        <v>7.97</v>
      </c>
      <c r="Q22" s="23">
        <v>8.14</v>
      </c>
      <c r="R22" s="23">
        <v>8.17</v>
      </c>
      <c r="S22" s="9">
        <v>24.29</v>
      </c>
      <c r="T22" s="45">
        <v>80.959999999999994</v>
      </c>
      <c r="U22" s="46">
        <v>8.9499999999999993</v>
      </c>
      <c r="V22" s="23">
        <v>8.9600000000000009</v>
      </c>
      <c r="W22" s="23">
        <v>8.8800000000000008</v>
      </c>
      <c r="X22" s="9">
        <v>26.79</v>
      </c>
      <c r="Y22" s="45">
        <v>89.3</v>
      </c>
      <c r="Z22" s="46">
        <v>8.39</v>
      </c>
      <c r="AA22" s="23">
        <v>8.73</v>
      </c>
      <c r="AB22" s="23">
        <v>8.7899999999999991</v>
      </c>
      <c r="AC22" s="9">
        <v>25.92</v>
      </c>
      <c r="AD22" s="45">
        <v>86.39</v>
      </c>
      <c r="AE22" s="47">
        <v>120.96</v>
      </c>
      <c r="AF22" s="7">
        <v>86.4</v>
      </c>
      <c r="AG22" s="12">
        <v>327</v>
      </c>
    </row>
    <row r="23" spans="1:33" x14ac:dyDescent="0.2">
      <c r="A23" s="69">
        <v>20</v>
      </c>
      <c r="B23" s="24" t="s">
        <v>85</v>
      </c>
      <c r="C23" s="46">
        <v>9.1999999999999993</v>
      </c>
      <c r="D23" s="23">
        <v>9.0399999999999991</v>
      </c>
      <c r="E23" s="23">
        <v>9.1199999999999992</v>
      </c>
      <c r="F23" s="23">
        <v>9.07</v>
      </c>
      <c r="G23" s="23">
        <v>9.24</v>
      </c>
      <c r="H23" s="23">
        <v>9.2200000000000006</v>
      </c>
      <c r="I23" s="23">
        <v>9.23</v>
      </c>
      <c r="J23" s="9">
        <v>27.42</v>
      </c>
      <c r="K23" s="45">
        <v>91.39</v>
      </c>
      <c r="L23" s="46">
        <v>8.61</v>
      </c>
      <c r="M23" s="23">
        <v>8.85</v>
      </c>
      <c r="N23" s="9">
        <v>17.46</v>
      </c>
      <c r="O23" s="45">
        <v>87.31</v>
      </c>
      <c r="P23" s="46">
        <v>8.61</v>
      </c>
      <c r="Q23" s="23">
        <v>8.69</v>
      </c>
      <c r="R23" s="23">
        <v>8.68</v>
      </c>
      <c r="S23" s="9">
        <v>25.98</v>
      </c>
      <c r="T23" s="45">
        <v>86.61</v>
      </c>
      <c r="U23" s="46">
        <v>8.99</v>
      </c>
      <c r="V23" s="23">
        <v>9.0299999999999994</v>
      </c>
      <c r="W23" s="23">
        <v>9.0500000000000007</v>
      </c>
      <c r="X23" s="9">
        <v>27.07</v>
      </c>
      <c r="Y23" s="45">
        <v>90.24</v>
      </c>
      <c r="Z23" s="46">
        <v>8.6300000000000008</v>
      </c>
      <c r="AA23" s="23">
        <v>9.07</v>
      </c>
      <c r="AB23" s="23">
        <v>8.89</v>
      </c>
      <c r="AC23" s="9">
        <v>26.58</v>
      </c>
      <c r="AD23" s="45">
        <v>88.6</v>
      </c>
      <c r="AE23" s="47">
        <v>124.51</v>
      </c>
      <c r="AF23" s="7">
        <v>88.94</v>
      </c>
      <c r="AG23" s="12">
        <v>193</v>
      </c>
    </row>
    <row r="24" spans="1:33" x14ac:dyDescent="0.2">
      <c r="A24" s="69">
        <v>21</v>
      </c>
      <c r="B24" s="24" t="s">
        <v>86</v>
      </c>
      <c r="C24" s="46">
        <v>9.25</v>
      </c>
      <c r="D24" s="23">
        <v>9.33</v>
      </c>
      <c r="E24" s="23">
        <v>9.2899999999999991</v>
      </c>
      <c r="F24" s="23">
        <v>9.23</v>
      </c>
      <c r="G24" s="23">
        <v>9.33</v>
      </c>
      <c r="H24" s="23">
        <v>9.3699999999999992</v>
      </c>
      <c r="I24" s="23">
        <v>9.35</v>
      </c>
      <c r="J24" s="9">
        <v>27.87</v>
      </c>
      <c r="K24" s="45">
        <v>92.91</v>
      </c>
      <c r="L24" s="46">
        <v>9.0299999999999994</v>
      </c>
      <c r="M24" s="23">
        <v>9.09</v>
      </c>
      <c r="N24" s="9">
        <v>18.12</v>
      </c>
      <c r="O24" s="45">
        <v>90.6</v>
      </c>
      <c r="P24" s="46">
        <v>9.16</v>
      </c>
      <c r="Q24" s="23">
        <v>9.16</v>
      </c>
      <c r="R24" s="23">
        <v>9.3000000000000007</v>
      </c>
      <c r="S24" s="9">
        <v>27.62</v>
      </c>
      <c r="T24" s="45">
        <v>92.06</v>
      </c>
      <c r="U24" s="46">
        <v>9.26</v>
      </c>
      <c r="V24" s="23">
        <v>9.2899999999999991</v>
      </c>
      <c r="W24" s="23">
        <v>9.17</v>
      </c>
      <c r="X24" s="9">
        <v>27.72</v>
      </c>
      <c r="Y24" s="45">
        <v>92.41</v>
      </c>
      <c r="Z24" s="46">
        <v>8.94</v>
      </c>
      <c r="AA24" s="23">
        <v>9.11</v>
      </c>
      <c r="AB24" s="23">
        <v>9.18</v>
      </c>
      <c r="AC24" s="9">
        <v>27.23</v>
      </c>
      <c r="AD24" s="45">
        <v>90.77</v>
      </c>
      <c r="AE24" s="47">
        <v>128.56</v>
      </c>
      <c r="AF24" s="7">
        <v>91.83</v>
      </c>
      <c r="AG24" s="12">
        <v>214</v>
      </c>
    </row>
    <row r="25" spans="1:33" x14ac:dyDescent="0.2">
      <c r="A25" s="69">
        <v>22</v>
      </c>
      <c r="B25" s="24" t="s">
        <v>87</v>
      </c>
      <c r="C25" s="46">
        <v>9.34</v>
      </c>
      <c r="D25" s="23">
        <v>9.26</v>
      </c>
      <c r="E25" s="23">
        <v>9.3000000000000007</v>
      </c>
      <c r="F25" s="23">
        <v>9.25</v>
      </c>
      <c r="G25" s="23">
        <v>9.3699999999999992</v>
      </c>
      <c r="H25" s="23">
        <v>9.3800000000000008</v>
      </c>
      <c r="I25" s="23">
        <v>9.3800000000000008</v>
      </c>
      <c r="J25" s="9">
        <v>27.92</v>
      </c>
      <c r="K25" s="45">
        <v>93.08</v>
      </c>
      <c r="L25" s="46">
        <v>9.0500000000000007</v>
      </c>
      <c r="M25" s="23">
        <v>9.25</v>
      </c>
      <c r="N25" s="9">
        <v>18.29</v>
      </c>
      <c r="O25" s="45">
        <v>91.47</v>
      </c>
      <c r="P25" s="46">
        <v>9.11</v>
      </c>
      <c r="Q25" s="23">
        <v>9.23</v>
      </c>
      <c r="R25" s="23">
        <v>9.26</v>
      </c>
      <c r="S25" s="9">
        <v>27.61</v>
      </c>
      <c r="T25" s="45">
        <v>92.03</v>
      </c>
      <c r="U25" s="46">
        <v>9.2899999999999991</v>
      </c>
      <c r="V25" s="23">
        <v>9.2899999999999991</v>
      </c>
      <c r="W25" s="23">
        <v>9.35</v>
      </c>
      <c r="X25" s="9">
        <v>27.93</v>
      </c>
      <c r="Y25" s="45">
        <v>93.1</v>
      </c>
      <c r="Z25" s="46">
        <v>9.11</v>
      </c>
      <c r="AA25" s="23">
        <v>9.33</v>
      </c>
      <c r="AB25" s="23">
        <v>9.18</v>
      </c>
      <c r="AC25" s="9">
        <v>27.62</v>
      </c>
      <c r="AD25" s="45">
        <v>92.07</v>
      </c>
      <c r="AE25" s="47">
        <v>129.37</v>
      </c>
      <c r="AF25" s="7">
        <v>92.41</v>
      </c>
      <c r="AG25" s="12">
        <v>186</v>
      </c>
    </row>
    <row r="26" spans="1:33" x14ac:dyDescent="0.2">
      <c r="A26" s="69">
        <v>23</v>
      </c>
      <c r="B26" s="24" t="s">
        <v>88</v>
      </c>
      <c r="C26" s="46">
        <v>9.0399999999999991</v>
      </c>
      <c r="D26" s="23">
        <v>9.02</v>
      </c>
      <c r="E26" s="23">
        <v>9.0299999999999994</v>
      </c>
      <c r="F26" s="23">
        <v>8.85</v>
      </c>
      <c r="G26" s="23">
        <v>9.1</v>
      </c>
      <c r="H26" s="23">
        <v>9.16</v>
      </c>
      <c r="I26" s="23">
        <v>9.1300000000000008</v>
      </c>
      <c r="J26" s="9">
        <v>27.01</v>
      </c>
      <c r="K26" s="45">
        <v>90.04</v>
      </c>
      <c r="L26" s="46">
        <v>8.7100000000000009</v>
      </c>
      <c r="M26" s="23">
        <v>8.84</v>
      </c>
      <c r="N26" s="9">
        <v>17.55</v>
      </c>
      <c r="O26" s="45">
        <v>87.76</v>
      </c>
      <c r="P26" s="46">
        <v>8.58</v>
      </c>
      <c r="Q26" s="23">
        <v>8.59</v>
      </c>
      <c r="R26" s="23">
        <v>8.56</v>
      </c>
      <c r="S26" s="9">
        <v>25.73</v>
      </c>
      <c r="T26" s="45">
        <v>85.76</v>
      </c>
      <c r="U26" s="46">
        <v>9</v>
      </c>
      <c r="V26" s="23">
        <v>9.01</v>
      </c>
      <c r="W26" s="23">
        <v>8.85</v>
      </c>
      <c r="X26" s="9">
        <v>26.86</v>
      </c>
      <c r="Y26" s="45">
        <v>89.53</v>
      </c>
      <c r="Z26" s="46">
        <v>8.52</v>
      </c>
      <c r="AA26" s="23">
        <v>9.1</v>
      </c>
      <c r="AB26" s="23">
        <v>8.9</v>
      </c>
      <c r="AC26" s="9">
        <v>26.52</v>
      </c>
      <c r="AD26" s="45">
        <v>88.38</v>
      </c>
      <c r="AE26" s="47">
        <v>123.66</v>
      </c>
      <c r="AF26" s="7">
        <v>88.33</v>
      </c>
      <c r="AG26" s="12">
        <v>292</v>
      </c>
    </row>
    <row r="27" spans="1:33" x14ac:dyDescent="0.2">
      <c r="A27" s="69">
        <v>24</v>
      </c>
      <c r="B27" s="24" t="s">
        <v>89</v>
      </c>
      <c r="C27" s="46">
        <v>9.4700000000000006</v>
      </c>
      <c r="D27" s="23">
        <v>9.43</v>
      </c>
      <c r="E27" s="23">
        <v>9.4499999999999993</v>
      </c>
      <c r="F27" s="23">
        <v>9.36</v>
      </c>
      <c r="G27" s="23">
        <v>9.43</v>
      </c>
      <c r="H27" s="23">
        <v>9.43</v>
      </c>
      <c r="I27" s="23">
        <v>9.43</v>
      </c>
      <c r="J27" s="9">
        <v>28.23</v>
      </c>
      <c r="K27" s="45">
        <v>94.11</v>
      </c>
      <c r="L27" s="46">
        <v>8.92</v>
      </c>
      <c r="M27" s="23">
        <v>9.1300000000000008</v>
      </c>
      <c r="N27" s="9">
        <v>18.05</v>
      </c>
      <c r="O27" s="45">
        <v>90.25</v>
      </c>
      <c r="P27" s="46">
        <v>8.81</v>
      </c>
      <c r="Q27" s="23">
        <v>9.0399999999999991</v>
      </c>
      <c r="R27" s="23">
        <v>8.99</v>
      </c>
      <c r="S27" s="9">
        <v>26.83</v>
      </c>
      <c r="T27" s="45">
        <v>89.45</v>
      </c>
      <c r="U27" s="46">
        <v>9.31</v>
      </c>
      <c r="V27" s="23">
        <v>9.27</v>
      </c>
      <c r="W27" s="23">
        <v>9.27</v>
      </c>
      <c r="X27" s="9">
        <v>27.84</v>
      </c>
      <c r="Y27" s="45">
        <v>92.81</v>
      </c>
      <c r="Z27" s="46">
        <v>9.17</v>
      </c>
      <c r="AA27" s="23">
        <v>9.08</v>
      </c>
      <c r="AB27" s="23">
        <v>9.1999999999999993</v>
      </c>
      <c r="AC27" s="9">
        <v>27.45</v>
      </c>
      <c r="AD27" s="45">
        <v>91.51</v>
      </c>
      <c r="AE27" s="47">
        <v>128.41999999999999</v>
      </c>
      <c r="AF27" s="7">
        <v>91.73</v>
      </c>
      <c r="AG27" s="12">
        <v>109</v>
      </c>
    </row>
    <row r="28" spans="1:33" x14ac:dyDescent="0.2">
      <c r="A28" s="69">
        <v>25</v>
      </c>
      <c r="B28" s="24" t="s">
        <v>90</v>
      </c>
      <c r="C28" s="46">
        <v>9.35</v>
      </c>
      <c r="D28" s="23">
        <v>9.42</v>
      </c>
      <c r="E28" s="23">
        <v>9.3800000000000008</v>
      </c>
      <c r="F28" s="23">
        <v>9.2899999999999991</v>
      </c>
      <c r="G28" s="23">
        <v>9.2899999999999991</v>
      </c>
      <c r="H28" s="23">
        <v>9.3699999999999992</v>
      </c>
      <c r="I28" s="23">
        <v>9.33</v>
      </c>
      <c r="J28" s="9">
        <v>28</v>
      </c>
      <c r="K28" s="45">
        <v>93.32</v>
      </c>
      <c r="L28" s="46">
        <v>9.01</v>
      </c>
      <c r="M28" s="23">
        <v>9.0500000000000007</v>
      </c>
      <c r="N28" s="9">
        <v>18.059999999999999</v>
      </c>
      <c r="O28" s="45">
        <v>90.28</v>
      </c>
      <c r="P28" s="46">
        <v>9.01</v>
      </c>
      <c r="Q28" s="23">
        <v>8.9700000000000006</v>
      </c>
      <c r="R28" s="23">
        <v>8.99</v>
      </c>
      <c r="S28" s="9">
        <v>26.96</v>
      </c>
      <c r="T28" s="45">
        <v>89.88</v>
      </c>
      <c r="U28" s="46">
        <v>9.2100000000000009</v>
      </c>
      <c r="V28" s="23">
        <v>9.27</v>
      </c>
      <c r="W28" s="23">
        <v>9.4</v>
      </c>
      <c r="X28" s="9">
        <v>27.88</v>
      </c>
      <c r="Y28" s="45">
        <v>92.92</v>
      </c>
      <c r="Z28" s="46">
        <v>9.0500000000000007</v>
      </c>
      <c r="AA28" s="23">
        <v>9.0500000000000007</v>
      </c>
      <c r="AB28" s="23">
        <v>9.25</v>
      </c>
      <c r="AC28" s="9">
        <v>27.34</v>
      </c>
      <c r="AD28" s="45">
        <v>91.14</v>
      </c>
      <c r="AE28" s="47">
        <v>128.22999999999999</v>
      </c>
      <c r="AF28" s="7">
        <v>91.6</v>
      </c>
      <c r="AG28" s="12">
        <v>126</v>
      </c>
    </row>
    <row r="29" spans="1:33" x14ac:dyDescent="0.2">
      <c r="A29" s="69">
        <v>26</v>
      </c>
      <c r="B29" s="24" t="s">
        <v>91</v>
      </c>
      <c r="C29" s="46">
        <v>8.9</v>
      </c>
      <c r="D29" s="23">
        <v>8.92</v>
      </c>
      <c r="E29" s="23">
        <v>8.91</v>
      </c>
      <c r="F29" s="23">
        <v>8.76</v>
      </c>
      <c r="G29" s="23">
        <v>8.84</v>
      </c>
      <c r="H29" s="23">
        <v>8.8699999999999992</v>
      </c>
      <c r="I29" s="23">
        <v>8.86</v>
      </c>
      <c r="J29" s="9">
        <v>26.52</v>
      </c>
      <c r="K29" s="45">
        <v>88.42</v>
      </c>
      <c r="L29" s="46">
        <v>8.3800000000000008</v>
      </c>
      <c r="M29" s="23">
        <v>8.4700000000000006</v>
      </c>
      <c r="N29" s="9">
        <v>16.850000000000001</v>
      </c>
      <c r="O29" s="45">
        <v>84.25</v>
      </c>
      <c r="P29" s="46">
        <v>8.3699999999999992</v>
      </c>
      <c r="Q29" s="23">
        <v>8.3699999999999992</v>
      </c>
      <c r="R29" s="23">
        <v>8.44</v>
      </c>
      <c r="S29" s="9">
        <v>25.17</v>
      </c>
      <c r="T29" s="45">
        <v>83.91</v>
      </c>
      <c r="U29" s="46">
        <v>9</v>
      </c>
      <c r="V29" s="23">
        <v>9.02</v>
      </c>
      <c r="W29" s="23">
        <v>8.93</v>
      </c>
      <c r="X29" s="9">
        <v>26.95</v>
      </c>
      <c r="Y29" s="45">
        <v>89.84</v>
      </c>
      <c r="Z29" s="46">
        <v>7.93</v>
      </c>
      <c r="AA29" s="23">
        <v>8.64</v>
      </c>
      <c r="AB29" s="23">
        <v>8.58</v>
      </c>
      <c r="AC29" s="9">
        <v>25.16</v>
      </c>
      <c r="AD29" s="45">
        <v>83.86</v>
      </c>
      <c r="AE29" s="47">
        <v>120.66</v>
      </c>
      <c r="AF29" s="7">
        <v>86.18</v>
      </c>
      <c r="AG29" s="12">
        <v>173</v>
      </c>
    </row>
    <row r="30" spans="1:33" x14ac:dyDescent="0.2">
      <c r="A30" s="69">
        <v>27</v>
      </c>
      <c r="B30" s="24" t="s">
        <v>93</v>
      </c>
      <c r="C30" s="46">
        <v>9.32</v>
      </c>
      <c r="D30" s="23">
        <v>9.3800000000000008</v>
      </c>
      <c r="E30" s="23">
        <v>9.35</v>
      </c>
      <c r="F30" s="23">
        <v>9.2100000000000009</v>
      </c>
      <c r="G30" s="23">
        <v>9.2899999999999991</v>
      </c>
      <c r="H30" s="23">
        <v>9.32</v>
      </c>
      <c r="I30" s="23">
        <v>9.3000000000000007</v>
      </c>
      <c r="J30" s="9">
        <v>27.86</v>
      </c>
      <c r="K30" s="45">
        <v>92.88</v>
      </c>
      <c r="L30" s="46">
        <v>9.1300000000000008</v>
      </c>
      <c r="M30" s="23">
        <v>9.2100000000000009</v>
      </c>
      <c r="N30" s="9">
        <v>18.34</v>
      </c>
      <c r="O30" s="45">
        <v>91.69</v>
      </c>
      <c r="P30" s="46">
        <v>8.86</v>
      </c>
      <c r="Q30" s="23">
        <v>8.94</v>
      </c>
      <c r="R30" s="23">
        <v>9.02</v>
      </c>
      <c r="S30" s="9">
        <v>26.82</v>
      </c>
      <c r="T30" s="45">
        <v>89.4</v>
      </c>
      <c r="U30" s="46">
        <v>9.26</v>
      </c>
      <c r="V30" s="23">
        <v>9.27</v>
      </c>
      <c r="W30" s="23">
        <v>9.26</v>
      </c>
      <c r="X30" s="9">
        <v>27.78</v>
      </c>
      <c r="Y30" s="45">
        <v>92.62</v>
      </c>
      <c r="Z30" s="46">
        <v>9.02</v>
      </c>
      <c r="AA30" s="23">
        <v>9.07</v>
      </c>
      <c r="AB30" s="23">
        <v>9.24</v>
      </c>
      <c r="AC30" s="9">
        <v>27.33</v>
      </c>
      <c r="AD30" s="45">
        <v>91.09</v>
      </c>
      <c r="AE30" s="47">
        <v>128.13</v>
      </c>
      <c r="AF30" s="7">
        <v>91.52</v>
      </c>
      <c r="AG30" s="12">
        <v>158</v>
      </c>
    </row>
    <row r="31" spans="1:33" x14ac:dyDescent="0.2">
      <c r="A31" s="69">
        <v>28</v>
      </c>
      <c r="B31" s="24" t="s">
        <v>94</v>
      </c>
      <c r="C31" s="46">
        <v>8.81</v>
      </c>
      <c r="D31" s="23">
        <v>8.86</v>
      </c>
      <c r="E31" s="23">
        <v>8.84</v>
      </c>
      <c r="F31" s="23">
        <v>8.76</v>
      </c>
      <c r="G31" s="23">
        <v>8.86</v>
      </c>
      <c r="H31" s="23">
        <v>8.99</v>
      </c>
      <c r="I31" s="23">
        <v>8.93</v>
      </c>
      <c r="J31" s="9">
        <v>26.53</v>
      </c>
      <c r="K31" s="45">
        <v>88.43</v>
      </c>
      <c r="L31" s="46">
        <v>8.27</v>
      </c>
      <c r="M31" s="23">
        <v>8.5399999999999991</v>
      </c>
      <c r="N31" s="9">
        <v>16.82</v>
      </c>
      <c r="O31" s="45">
        <v>84.09</v>
      </c>
      <c r="P31" s="46">
        <v>8.43</v>
      </c>
      <c r="Q31" s="23">
        <v>8.4</v>
      </c>
      <c r="R31" s="23">
        <v>8.4499999999999993</v>
      </c>
      <c r="S31" s="9">
        <v>25.28</v>
      </c>
      <c r="T31" s="45">
        <v>84.27</v>
      </c>
      <c r="U31" s="46">
        <v>8.74</v>
      </c>
      <c r="V31" s="23">
        <v>8.81</v>
      </c>
      <c r="W31" s="23">
        <v>8.7200000000000006</v>
      </c>
      <c r="X31" s="9">
        <v>26.27</v>
      </c>
      <c r="Y31" s="45">
        <v>87.56</v>
      </c>
      <c r="Z31" s="46">
        <v>8.31</v>
      </c>
      <c r="AA31" s="23">
        <v>8.2100000000000009</v>
      </c>
      <c r="AB31" s="23">
        <v>8.49</v>
      </c>
      <c r="AC31" s="9">
        <v>25.01</v>
      </c>
      <c r="AD31" s="45">
        <v>83.37</v>
      </c>
      <c r="AE31" s="47">
        <v>119.91</v>
      </c>
      <c r="AF31" s="7">
        <v>85.65</v>
      </c>
      <c r="AG31" s="12">
        <v>491</v>
      </c>
    </row>
    <row r="32" spans="1:33" x14ac:dyDescent="0.2">
      <c r="A32" s="69">
        <v>29</v>
      </c>
      <c r="B32" s="24" t="s">
        <v>95</v>
      </c>
      <c r="C32" s="46">
        <v>8.3000000000000007</v>
      </c>
      <c r="D32" s="23">
        <v>8.27</v>
      </c>
      <c r="E32" s="23">
        <v>8.2899999999999991</v>
      </c>
      <c r="F32" s="23">
        <v>8.1199999999999992</v>
      </c>
      <c r="G32" s="23">
        <v>8.3000000000000007</v>
      </c>
      <c r="H32" s="23">
        <v>8.3699999999999992</v>
      </c>
      <c r="I32" s="23">
        <v>8.34</v>
      </c>
      <c r="J32" s="9">
        <v>24.74</v>
      </c>
      <c r="K32" s="45">
        <v>82.47</v>
      </c>
      <c r="L32" s="46">
        <v>8.07</v>
      </c>
      <c r="M32" s="23">
        <v>8.23</v>
      </c>
      <c r="N32" s="9">
        <v>16.3</v>
      </c>
      <c r="O32" s="45">
        <v>81.5</v>
      </c>
      <c r="P32" s="46">
        <v>7.67</v>
      </c>
      <c r="Q32" s="23">
        <v>7.77</v>
      </c>
      <c r="R32" s="23">
        <v>7.85</v>
      </c>
      <c r="S32" s="9">
        <v>23.28</v>
      </c>
      <c r="T32" s="45">
        <v>77.599999999999994</v>
      </c>
      <c r="U32" s="46">
        <v>8.42</v>
      </c>
      <c r="V32" s="23">
        <v>8.4700000000000006</v>
      </c>
      <c r="W32" s="23">
        <v>8.3699999999999992</v>
      </c>
      <c r="X32" s="9">
        <v>25.26</v>
      </c>
      <c r="Y32" s="45">
        <v>84.21</v>
      </c>
      <c r="Z32" s="46">
        <v>7.42</v>
      </c>
      <c r="AA32" s="23">
        <v>7.54</v>
      </c>
      <c r="AB32" s="23">
        <v>7.98</v>
      </c>
      <c r="AC32" s="9">
        <v>22.94</v>
      </c>
      <c r="AD32" s="45">
        <v>76.48</v>
      </c>
      <c r="AE32" s="47">
        <v>112.53</v>
      </c>
      <c r="AF32" s="7">
        <v>80.38</v>
      </c>
      <c r="AG32" s="12">
        <v>542</v>
      </c>
    </row>
    <row r="33" spans="1:33" x14ac:dyDescent="0.2">
      <c r="A33" s="69">
        <v>30</v>
      </c>
      <c r="B33" s="24" t="s">
        <v>71</v>
      </c>
      <c r="C33" s="46">
        <v>9.26</v>
      </c>
      <c r="D33" s="23">
        <v>9.2200000000000006</v>
      </c>
      <c r="E33" s="23">
        <v>9.24</v>
      </c>
      <c r="F33" s="23">
        <v>9.1</v>
      </c>
      <c r="G33" s="23">
        <v>9.14</v>
      </c>
      <c r="H33" s="23">
        <v>9.2799999999999994</v>
      </c>
      <c r="I33" s="23">
        <v>9.2100000000000009</v>
      </c>
      <c r="J33" s="9">
        <v>27.55</v>
      </c>
      <c r="K33" s="45">
        <v>91.85</v>
      </c>
      <c r="L33" s="46">
        <v>8.9499999999999993</v>
      </c>
      <c r="M33" s="23">
        <v>9.08</v>
      </c>
      <c r="N33" s="9">
        <v>18.03</v>
      </c>
      <c r="O33" s="45">
        <v>90.13</v>
      </c>
      <c r="P33" s="46">
        <v>8.4600000000000009</v>
      </c>
      <c r="Q33" s="23">
        <v>8.5500000000000007</v>
      </c>
      <c r="R33" s="23">
        <v>8.49</v>
      </c>
      <c r="S33" s="9">
        <v>25.5</v>
      </c>
      <c r="T33" s="45">
        <v>85.01</v>
      </c>
      <c r="U33" s="46">
        <v>9.31</v>
      </c>
      <c r="V33" s="23">
        <v>9.27</v>
      </c>
      <c r="W33" s="23">
        <v>9.2200000000000006</v>
      </c>
      <c r="X33" s="9">
        <v>27.8</v>
      </c>
      <c r="Y33" s="45">
        <v>92.66</v>
      </c>
      <c r="Z33" s="46">
        <v>9.25</v>
      </c>
      <c r="AA33" s="23">
        <v>8.9499999999999993</v>
      </c>
      <c r="AB33" s="23">
        <v>9.17</v>
      </c>
      <c r="AC33" s="9">
        <v>27.37</v>
      </c>
      <c r="AD33" s="45">
        <v>91.23</v>
      </c>
      <c r="AE33" s="47">
        <v>126.25</v>
      </c>
      <c r="AF33" s="7">
        <v>90.18</v>
      </c>
      <c r="AG33" s="12">
        <v>209</v>
      </c>
    </row>
    <row r="34" spans="1:33" x14ac:dyDescent="0.2">
      <c r="A34" s="69">
        <v>31</v>
      </c>
      <c r="B34" s="24" t="s">
        <v>70</v>
      </c>
      <c r="C34" s="46">
        <v>9.43</v>
      </c>
      <c r="D34" s="23">
        <v>9.43</v>
      </c>
      <c r="E34" s="23">
        <v>9.43</v>
      </c>
      <c r="F34" s="23">
        <v>9.25</v>
      </c>
      <c r="G34" s="23">
        <v>9.4499999999999993</v>
      </c>
      <c r="H34" s="23">
        <v>9.5299999999999994</v>
      </c>
      <c r="I34" s="23">
        <v>9.49</v>
      </c>
      <c r="J34" s="9">
        <v>28.17</v>
      </c>
      <c r="K34" s="45">
        <v>93.89</v>
      </c>
      <c r="L34" s="46">
        <v>9.33</v>
      </c>
      <c r="M34" s="23">
        <v>9.32</v>
      </c>
      <c r="N34" s="9">
        <v>18.649999999999999</v>
      </c>
      <c r="O34" s="45">
        <v>93.25</v>
      </c>
      <c r="P34" s="46">
        <v>8.65</v>
      </c>
      <c r="Q34" s="23">
        <v>8.83</v>
      </c>
      <c r="R34" s="23">
        <v>8.7899999999999991</v>
      </c>
      <c r="S34" s="9">
        <v>26.28</v>
      </c>
      <c r="T34" s="45">
        <v>87.6</v>
      </c>
      <c r="U34" s="46">
        <v>9.4499999999999993</v>
      </c>
      <c r="V34" s="23">
        <v>9.4</v>
      </c>
      <c r="W34" s="23">
        <v>9.35</v>
      </c>
      <c r="X34" s="9">
        <v>28.2</v>
      </c>
      <c r="Y34" s="45">
        <v>94.01</v>
      </c>
      <c r="Z34" s="46">
        <v>9</v>
      </c>
      <c r="AA34" s="23">
        <v>9.14</v>
      </c>
      <c r="AB34" s="23">
        <v>9.23</v>
      </c>
      <c r="AC34" s="9">
        <v>27.36</v>
      </c>
      <c r="AD34" s="45">
        <v>91.2</v>
      </c>
      <c r="AE34" s="47">
        <v>128.66</v>
      </c>
      <c r="AF34" s="7">
        <v>91.9</v>
      </c>
      <c r="AG34" s="12">
        <v>520</v>
      </c>
    </row>
    <row r="35" spans="1:33" x14ac:dyDescent="0.2">
      <c r="A35" s="69">
        <v>32</v>
      </c>
      <c r="B35" s="24" t="s">
        <v>68</v>
      </c>
      <c r="C35" s="46">
        <v>9.26</v>
      </c>
      <c r="D35" s="23">
        <v>9.43</v>
      </c>
      <c r="E35" s="23">
        <v>9.34</v>
      </c>
      <c r="F35" s="23">
        <v>9.2100000000000009</v>
      </c>
      <c r="G35" s="23">
        <v>9.33</v>
      </c>
      <c r="H35" s="23">
        <v>9.4499999999999993</v>
      </c>
      <c r="I35" s="23">
        <v>9.39</v>
      </c>
      <c r="J35" s="9">
        <v>27.94</v>
      </c>
      <c r="K35" s="45">
        <v>93.14</v>
      </c>
      <c r="L35" s="46">
        <v>8.98</v>
      </c>
      <c r="M35" s="23">
        <v>9.1300000000000008</v>
      </c>
      <c r="N35" s="9">
        <v>18.11</v>
      </c>
      <c r="O35" s="45">
        <v>90.55</v>
      </c>
      <c r="P35" s="46">
        <v>8.67</v>
      </c>
      <c r="Q35" s="23">
        <v>8.74</v>
      </c>
      <c r="R35" s="23">
        <v>8.7799999999999994</v>
      </c>
      <c r="S35" s="9">
        <v>26.19</v>
      </c>
      <c r="T35" s="45">
        <v>87.3</v>
      </c>
      <c r="U35" s="46">
        <v>9.3699999999999992</v>
      </c>
      <c r="V35" s="23">
        <v>9.27</v>
      </c>
      <c r="W35" s="23">
        <v>9.2899999999999991</v>
      </c>
      <c r="X35" s="9">
        <v>27.93</v>
      </c>
      <c r="Y35" s="45">
        <v>93.08</v>
      </c>
      <c r="Z35" s="46">
        <v>9.0500000000000007</v>
      </c>
      <c r="AA35" s="23">
        <v>9.24</v>
      </c>
      <c r="AB35" s="23">
        <v>9.07</v>
      </c>
      <c r="AC35" s="9">
        <v>27.36</v>
      </c>
      <c r="AD35" s="45">
        <v>91.19</v>
      </c>
      <c r="AE35" s="47">
        <v>127.52</v>
      </c>
      <c r="AF35" s="7">
        <v>91.09</v>
      </c>
      <c r="AG35" s="12">
        <v>435</v>
      </c>
    </row>
    <row r="36" spans="1:33" x14ac:dyDescent="0.2">
      <c r="A36" s="69">
        <v>33</v>
      </c>
      <c r="B36" s="24" t="s">
        <v>69</v>
      </c>
      <c r="C36" s="46">
        <v>9.31</v>
      </c>
      <c r="D36" s="23">
        <v>9.2899999999999991</v>
      </c>
      <c r="E36" s="23">
        <v>9.3000000000000007</v>
      </c>
      <c r="F36" s="23">
        <v>9.24</v>
      </c>
      <c r="G36" s="23">
        <v>9.26</v>
      </c>
      <c r="H36" s="23">
        <v>9.2899999999999991</v>
      </c>
      <c r="I36" s="23">
        <v>9.2799999999999994</v>
      </c>
      <c r="J36" s="9">
        <v>27.82</v>
      </c>
      <c r="K36" s="45">
        <v>92.72</v>
      </c>
      <c r="L36" s="46">
        <v>9.18</v>
      </c>
      <c r="M36" s="23">
        <v>9.2200000000000006</v>
      </c>
      <c r="N36" s="9">
        <v>18.399999999999999</v>
      </c>
      <c r="O36" s="45">
        <v>92.02</v>
      </c>
      <c r="P36" s="46">
        <v>8.91</v>
      </c>
      <c r="Q36" s="23">
        <v>8.93</v>
      </c>
      <c r="R36" s="23">
        <v>8.9499999999999993</v>
      </c>
      <c r="S36" s="9">
        <v>26.79</v>
      </c>
      <c r="T36" s="45">
        <v>89.29</v>
      </c>
      <c r="U36" s="46">
        <v>9.26</v>
      </c>
      <c r="V36" s="23">
        <v>9.1999999999999993</v>
      </c>
      <c r="W36" s="23">
        <v>9.24</v>
      </c>
      <c r="X36" s="9">
        <v>27.71</v>
      </c>
      <c r="Y36" s="45">
        <v>92.37</v>
      </c>
      <c r="Z36" s="46">
        <v>8.84</v>
      </c>
      <c r="AA36" s="23">
        <v>9.31</v>
      </c>
      <c r="AB36" s="23">
        <v>9.14</v>
      </c>
      <c r="AC36" s="9">
        <v>27.29</v>
      </c>
      <c r="AD36" s="45">
        <v>90.97</v>
      </c>
      <c r="AE36" s="47">
        <v>128</v>
      </c>
      <c r="AF36" s="7">
        <v>91.43</v>
      </c>
      <c r="AG36" s="12">
        <v>119</v>
      </c>
    </row>
    <row r="37" spans="1:33" ht="12" thickBot="1" x14ac:dyDescent="0.25">
      <c r="A37" s="69"/>
      <c r="B37" s="24" t="s">
        <v>6</v>
      </c>
      <c r="C37" s="25">
        <f t="shared" ref="C37:AF37" si="0">AVERAGE(C4:C36)</f>
        <v>9.1215151515151511</v>
      </c>
      <c r="D37" s="26">
        <f t="shared" si="0"/>
        <v>9.1206060606060628</v>
      </c>
      <c r="E37" s="26">
        <f t="shared" si="0"/>
        <v>9.1203030303030292</v>
      </c>
      <c r="F37" s="26">
        <f t="shared" si="0"/>
        <v>9.0078787878787878</v>
      </c>
      <c r="G37" s="26">
        <f t="shared" si="0"/>
        <v>9.1284848484848471</v>
      </c>
      <c r="H37" s="26">
        <f t="shared" si="0"/>
        <v>9.1793939393939379</v>
      </c>
      <c r="I37" s="26">
        <f t="shared" si="0"/>
        <v>9.1548484848484826</v>
      </c>
      <c r="J37" s="15">
        <f t="shared" si="0"/>
        <v>27.282121212121211</v>
      </c>
      <c r="K37" s="16">
        <f t="shared" si="0"/>
        <v>90.941818181818178</v>
      </c>
      <c r="L37" s="25">
        <f t="shared" si="0"/>
        <v>8.83</v>
      </c>
      <c r="M37" s="26">
        <f t="shared" si="0"/>
        <v>8.9484848484848492</v>
      </c>
      <c r="N37" s="15">
        <f t="shared" si="0"/>
        <v>17.779090909090911</v>
      </c>
      <c r="O37" s="16">
        <f t="shared" si="0"/>
        <v>88.892727272727285</v>
      </c>
      <c r="P37" s="25">
        <f t="shared" si="0"/>
        <v>8.61</v>
      </c>
      <c r="Q37" s="26">
        <f t="shared" si="0"/>
        <v>8.6724242424242401</v>
      </c>
      <c r="R37" s="26">
        <f t="shared" si="0"/>
        <v>8.6927272727272733</v>
      </c>
      <c r="S37" s="15">
        <f t="shared" si="0"/>
        <v>25.976060606060603</v>
      </c>
      <c r="T37" s="16">
        <f t="shared" si="0"/>
        <v>86.585757575757569</v>
      </c>
      <c r="U37" s="25">
        <f t="shared" si="0"/>
        <v>9.130303030303029</v>
      </c>
      <c r="V37" s="26">
        <f t="shared" si="0"/>
        <v>9.1454545454545446</v>
      </c>
      <c r="W37" s="26">
        <f t="shared" si="0"/>
        <v>9.1078787878787892</v>
      </c>
      <c r="X37" s="15">
        <f t="shared" si="0"/>
        <v>27.383939393939396</v>
      </c>
      <c r="Y37" s="16">
        <f t="shared" si="0"/>
        <v>91.278484848484851</v>
      </c>
      <c r="Z37" s="25">
        <f t="shared" si="0"/>
        <v>8.7333333333333343</v>
      </c>
      <c r="AA37" s="26">
        <f t="shared" si="0"/>
        <v>8.8839393939393947</v>
      </c>
      <c r="AB37" s="26">
        <f t="shared" si="0"/>
        <v>8.9663636363636385</v>
      </c>
      <c r="AC37" s="15">
        <f t="shared" si="0"/>
        <v>26.583939393939399</v>
      </c>
      <c r="AD37" s="16">
        <f t="shared" si="0"/>
        <v>88.6160606060606</v>
      </c>
      <c r="AE37" s="19">
        <f t="shared" si="0"/>
        <v>125.00424242424241</v>
      </c>
      <c r="AF37" s="20">
        <f t="shared" si="0"/>
        <v>89.289696969696962</v>
      </c>
      <c r="AG37" s="27">
        <f>SUM(AG4:AG36)</f>
        <v>8610</v>
      </c>
    </row>
  </sheetData>
  <autoFilter ref="A1:AG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30" showButton="0"/>
    <sortState ref="A6:AG37">
      <sortCondition ref="A1:A3"/>
    </sortState>
  </autoFilter>
  <mergeCells count="34">
    <mergeCell ref="AF2:AF3"/>
    <mergeCell ref="X2:Y2"/>
    <mergeCell ref="Z2:Z3"/>
    <mergeCell ref="AA2:AA3"/>
    <mergeCell ref="AB2:AB3"/>
    <mergeCell ref="AC2:AD2"/>
    <mergeCell ref="AE2:AE3"/>
    <mergeCell ref="AE1:AF1"/>
    <mergeCell ref="AG1:AG3"/>
    <mergeCell ref="C2:C3"/>
    <mergeCell ref="D2:D3"/>
    <mergeCell ref="E2:E3"/>
    <mergeCell ref="F2:F3"/>
    <mergeCell ref="G2:G3"/>
    <mergeCell ref="H2:H3"/>
    <mergeCell ref="I2:I3"/>
    <mergeCell ref="J2:K2"/>
    <mergeCell ref="Z1:AD1"/>
    <mergeCell ref="Q2:Q3"/>
    <mergeCell ref="R2:R3"/>
    <mergeCell ref="S2:T2"/>
    <mergeCell ref="U2:U3"/>
    <mergeCell ref="V2:V3"/>
    <mergeCell ref="U1:Y1"/>
    <mergeCell ref="L2:L3"/>
    <mergeCell ref="M2:M3"/>
    <mergeCell ref="N2:O2"/>
    <mergeCell ref="P2:P3"/>
    <mergeCell ref="W2:W3"/>
    <mergeCell ref="A1:A3"/>
    <mergeCell ref="B1:B3"/>
    <mergeCell ref="C1:K1"/>
    <mergeCell ref="L1:O1"/>
    <mergeCell ref="P1:T1"/>
  </mergeCells>
  <pageMargins left="0.39370078740157483" right="0.39370078740157483" top="0.39370078740157483" bottom="0.39370078740157483" header="0.31496062992125984" footer="0.3937007874015748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"/>
  <sheetViews>
    <sheetView zoomScale="130" zoomScaleNormal="130" workbookViewId="0">
      <selection activeCell="K11" sqref="K11"/>
    </sheetView>
  </sheetViews>
  <sheetFormatPr defaultRowHeight="11.25" x14ac:dyDescent="0.2"/>
  <cols>
    <col min="1" max="1" width="5.5703125" style="54" customWidth="1"/>
    <col min="2" max="2" width="31.42578125" style="1" customWidth="1"/>
    <col min="3" max="4" width="4.85546875" style="1" bestFit="1" customWidth="1"/>
    <col min="5" max="6" width="4" style="1" bestFit="1" customWidth="1"/>
    <col min="7" max="8" width="4.85546875" style="1" bestFit="1" customWidth="1"/>
    <col min="9" max="9" width="4" style="1" bestFit="1" customWidth="1"/>
    <col min="10" max="11" width="4.85546875" style="1" bestFit="1" customWidth="1"/>
    <col min="12" max="13" width="4" style="1" bestFit="1" customWidth="1"/>
    <col min="14" max="15" width="4.85546875" style="1" bestFit="1" customWidth="1"/>
    <col min="16" max="18" width="4" style="1" bestFit="1" customWidth="1"/>
    <col min="19" max="20" width="4.85546875" style="1" bestFit="1" customWidth="1"/>
    <col min="21" max="23" width="4" style="1" bestFit="1" customWidth="1"/>
    <col min="24" max="25" width="4.85546875" style="1" bestFit="1" customWidth="1"/>
    <col min="26" max="28" width="4" style="1" bestFit="1" customWidth="1"/>
    <col min="29" max="30" width="4.85546875" style="1" bestFit="1" customWidth="1"/>
    <col min="31" max="31" width="5.7109375" style="1" bestFit="1" customWidth="1"/>
    <col min="32" max="32" width="4.85546875" style="1" bestFit="1" customWidth="1"/>
    <col min="33" max="33" width="10.42578125" style="2" customWidth="1"/>
    <col min="34" max="16384" width="9.140625" style="1"/>
  </cols>
  <sheetData>
    <row r="1" spans="1:33" x14ac:dyDescent="0.2">
      <c r="A1" s="146"/>
      <c r="B1" s="157" t="s">
        <v>0</v>
      </c>
      <c r="C1" s="158" t="s">
        <v>1</v>
      </c>
      <c r="D1" s="159"/>
      <c r="E1" s="159"/>
      <c r="F1" s="159"/>
      <c r="G1" s="159"/>
      <c r="H1" s="159"/>
      <c r="I1" s="159"/>
      <c r="J1" s="159"/>
      <c r="K1" s="160"/>
      <c r="L1" s="158" t="s">
        <v>2</v>
      </c>
      <c r="M1" s="159"/>
      <c r="N1" s="159"/>
      <c r="O1" s="160"/>
      <c r="P1" s="158" t="s">
        <v>3</v>
      </c>
      <c r="Q1" s="159"/>
      <c r="R1" s="159"/>
      <c r="S1" s="159"/>
      <c r="T1" s="160"/>
      <c r="U1" s="158" t="s">
        <v>4</v>
      </c>
      <c r="V1" s="159"/>
      <c r="W1" s="159"/>
      <c r="X1" s="159"/>
      <c r="Y1" s="160"/>
      <c r="Z1" s="158" t="s">
        <v>5</v>
      </c>
      <c r="AA1" s="159"/>
      <c r="AB1" s="159"/>
      <c r="AC1" s="159"/>
      <c r="AD1" s="160"/>
      <c r="AE1" s="161" t="s">
        <v>6</v>
      </c>
      <c r="AF1" s="162"/>
      <c r="AG1" s="163" t="s">
        <v>7</v>
      </c>
    </row>
    <row r="2" spans="1:33" x14ac:dyDescent="0.2">
      <c r="A2" s="146"/>
      <c r="B2" s="157"/>
      <c r="C2" s="145" t="s">
        <v>8</v>
      </c>
      <c r="D2" s="146" t="s">
        <v>9</v>
      </c>
      <c r="E2" s="146" t="s">
        <v>10</v>
      </c>
      <c r="F2" s="146" t="s">
        <v>11</v>
      </c>
      <c r="G2" s="146" t="s">
        <v>12</v>
      </c>
      <c r="H2" s="146" t="s">
        <v>13</v>
      </c>
      <c r="I2" s="146" t="s">
        <v>14</v>
      </c>
      <c r="J2" s="146" t="s">
        <v>15</v>
      </c>
      <c r="K2" s="164"/>
      <c r="L2" s="145" t="s">
        <v>16</v>
      </c>
      <c r="M2" s="146" t="s">
        <v>17</v>
      </c>
      <c r="N2" s="146" t="s">
        <v>15</v>
      </c>
      <c r="O2" s="164"/>
      <c r="P2" s="145" t="s">
        <v>18</v>
      </c>
      <c r="Q2" s="146" t="s">
        <v>19</v>
      </c>
      <c r="R2" s="146" t="s">
        <v>20</v>
      </c>
      <c r="S2" s="146" t="s">
        <v>15</v>
      </c>
      <c r="T2" s="164"/>
      <c r="U2" s="145" t="s">
        <v>21</v>
      </c>
      <c r="V2" s="146" t="s">
        <v>22</v>
      </c>
      <c r="W2" s="146" t="s">
        <v>23</v>
      </c>
      <c r="X2" s="146" t="s">
        <v>15</v>
      </c>
      <c r="Y2" s="164"/>
      <c r="Z2" s="145" t="s">
        <v>24</v>
      </c>
      <c r="AA2" s="146" t="s">
        <v>25</v>
      </c>
      <c r="AB2" s="146" t="s">
        <v>26</v>
      </c>
      <c r="AC2" s="146" t="s">
        <v>15</v>
      </c>
      <c r="AD2" s="164"/>
      <c r="AE2" s="166" t="s">
        <v>27</v>
      </c>
      <c r="AF2" s="165" t="s">
        <v>28</v>
      </c>
      <c r="AG2" s="148"/>
    </row>
    <row r="3" spans="1:33" x14ac:dyDescent="0.2">
      <c r="A3" s="146"/>
      <c r="B3" s="157"/>
      <c r="C3" s="145"/>
      <c r="D3" s="146"/>
      <c r="E3" s="146"/>
      <c r="F3" s="146"/>
      <c r="G3" s="146"/>
      <c r="H3" s="146"/>
      <c r="I3" s="146"/>
      <c r="J3" s="22" t="s">
        <v>27</v>
      </c>
      <c r="K3" s="30" t="s">
        <v>28</v>
      </c>
      <c r="L3" s="145"/>
      <c r="M3" s="146"/>
      <c r="N3" s="22" t="s">
        <v>27</v>
      </c>
      <c r="O3" s="30" t="s">
        <v>28</v>
      </c>
      <c r="P3" s="145"/>
      <c r="Q3" s="146"/>
      <c r="R3" s="146"/>
      <c r="S3" s="22" t="s">
        <v>27</v>
      </c>
      <c r="T3" s="30" t="s">
        <v>28</v>
      </c>
      <c r="U3" s="145"/>
      <c r="V3" s="146"/>
      <c r="W3" s="146"/>
      <c r="X3" s="22" t="s">
        <v>27</v>
      </c>
      <c r="Y3" s="30" t="s">
        <v>28</v>
      </c>
      <c r="Z3" s="145"/>
      <c r="AA3" s="146"/>
      <c r="AB3" s="146"/>
      <c r="AC3" s="22" t="s">
        <v>27</v>
      </c>
      <c r="AD3" s="30" t="s">
        <v>28</v>
      </c>
      <c r="AE3" s="166"/>
      <c r="AF3" s="165"/>
      <c r="AG3" s="148"/>
    </row>
    <row r="4" spans="1:33" ht="22.5" x14ac:dyDescent="0.2">
      <c r="A4" s="55">
        <v>1</v>
      </c>
      <c r="B4" s="28" t="s">
        <v>101</v>
      </c>
      <c r="C4" s="46">
        <v>9.57</v>
      </c>
      <c r="D4" s="23">
        <v>9.56</v>
      </c>
      <c r="E4" s="23">
        <v>9.56</v>
      </c>
      <c r="F4" s="23">
        <v>9.5399999999999991</v>
      </c>
      <c r="G4" s="23">
        <v>9.52</v>
      </c>
      <c r="H4" s="23">
        <v>9.5399999999999991</v>
      </c>
      <c r="I4" s="23">
        <v>9.5299999999999994</v>
      </c>
      <c r="J4" s="9">
        <v>28.63</v>
      </c>
      <c r="K4" s="45">
        <v>95.43</v>
      </c>
      <c r="L4" s="46">
        <v>9.41</v>
      </c>
      <c r="M4" s="23">
        <v>9.43</v>
      </c>
      <c r="N4" s="9">
        <v>18.829999999999998</v>
      </c>
      <c r="O4" s="45">
        <v>94.17</v>
      </c>
      <c r="P4" s="46">
        <v>9.19</v>
      </c>
      <c r="Q4" s="23">
        <v>9.2200000000000006</v>
      </c>
      <c r="R4" s="23">
        <v>9.1999999999999993</v>
      </c>
      <c r="S4" s="9">
        <v>27.61</v>
      </c>
      <c r="T4" s="45">
        <v>92.04</v>
      </c>
      <c r="U4" s="46">
        <v>9.74</v>
      </c>
      <c r="V4" s="23">
        <v>9.8000000000000007</v>
      </c>
      <c r="W4" s="23">
        <v>9.7799999999999994</v>
      </c>
      <c r="X4" s="9">
        <v>29.31</v>
      </c>
      <c r="Y4" s="45">
        <v>97.72</v>
      </c>
      <c r="Z4" s="46">
        <v>9.76</v>
      </c>
      <c r="AA4" s="23">
        <v>9.67</v>
      </c>
      <c r="AB4" s="23">
        <v>9.7200000000000006</v>
      </c>
      <c r="AC4" s="9">
        <v>29.15</v>
      </c>
      <c r="AD4" s="45">
        <v>97.16</v>
      </c>
      <c r="AE4" s="47">
        <v>133.54</v>
      </c>
      <c r="AF4" s="7">
        <v>95.38</v>
      </c>
      <c r="AG4" s="12">
        <v>135</v>
      </c>
    </row>
    <row r="5" spans="1:33" x14ac:dyDescent="0.2">
      <c r="A5" s="55">
        <v>2</v>
      </c>
      <c r="B5" s="28" t="s">
        <v>102</v>
      </c>
      <c r="C5" s="46">
        <v>9.3800000000000008</v>
      </c>
      <c r="D5" s="23">
        <v>9.24</v>
      </c>
      <c r="E5" s="23">
        <v>9.31</v>
      </c>
      <c r="F5" s="23">
        <v>9.2899999999999991</v>
      </c>
      <c r="G5" s="23">
        <v>9.2200000000000006</v>
      </c>
      <c r="H5" s="23">
        <v>9.27</v>
      </c>
      <c r="I5" s="23">
        <v>9.25</v>
      </c>
      <c r="J5" s="9">
        <v>27.84</v>
      </c>
      <c r="K5" s="45">
        <v>92.8</v>
      </c>
      <c r="L5" s="46">
        <v>9.0399999999999991</v>
      </c>
      <c r="M5" s="23">
        <v>9.2200000000000006</v>
      </c>
      <c r="N5" s="9">
        <v>18.260000000000002</v>
      </c>
      <c r="O5" s="45">
        <v>91.31</v>
      </c>
      <c r="P5" s="46">
        <v>8.3800000000000008</v>
      </c>
      <c r="Q5" s="23">
        <v>8.56</v>
      </c>
      <c r="R5" s="23">
        <v>8.59</v>
      </c>
      <c r="S5" s="9">
        <v>25.52</v>
      </c>
      <c r="T5" s="45">
        <v>85.06</v>
      </c>
      <c r="U5" s="46">
        <v>9.33</v>
      </c>
      <c r="V5" s="23">
        <v>9.3800000000000008</v>
      </c>
      <c r="W5" s="23">
        <v>9.24</v>
      </c>
      <c r="X5" s="9">
        <v>27.95</v>
      </c>
      <c r="Y5" s="45">
        <v>93.18</v>
      </c>
      <c r="Z5" s="46">
        <v>9.33</v>
      </c>
      <c r="AA5" s="23">
        <v>9.3800000000000008</v>
      </c>
      <c r="AB5" s="23">
        <v>9.51</v>
      </c>
      <c r="AC5" s="9">
        <v>28.23</v>
      </c>
      <c r="AD5" s="45">
        <v>94.1</v>
      </c>
      <c r="AE5" s="47">
        <v>127.81</v>
      </c>
      <c r="AF5" s="7">
        <v>91.29</v>
      </c>
      <c r="AG5" s="12">
        <v>154</v>
      </c>
    </row>
    <row r="6" spans="1:33" s="2" customFormat="1" ht="12" thickBot="1" x14ac:dyDescent="0.25">
      <c r="A6" s="56"/>
      <c r="B6" s="29" t="s">
        <v>6</v>
      </c>
      <c r="C6" s="17">
        <f>AVERAGE(C4:C5)</f>
        <v>9.4750000000000014</v>
      </c>
      <c r="D6" s="15">
        <f t="shared" ref="D6:AF6" si="0">AVERAGE(D4:D5)</f>
        <v>9.4</v>
      </c>
      <c r="E6" s="15">
        <f t="shared" si="0"/>
        <v>9.4350000000000005</v>
      </c>
      <c r="F6" s="15">
        <f t="shared" si="0"/>
        <v>9.4149999999999991</v>
      </c>
      <c r="G6" s="15">
        <f t="shared" si="0"/>
        <v>9.370000000000001</v>
      </c>
      <c r="H6" s="15">
        <f t="shared" si="0"/>
        <v>9.4049999999999994</v>
      </c>
      <c r="I6" s="15">
        <f t="shared" si="0"/>
        <v>9.39</v>
      </c>
      <c r="J6" s="15">
        <f t="shared" si="0"/>
        <v>28.234999999999999</v>
      </c>
      <c r="K6" s="16">
        <f t="shared" si="0"/>
        <v>94.115000000000009</v>
      </c>
      <c r="L6" s="17">
        <f t="shared" si="0"/>
        <v>9.2249999999999996</v>
      </c>
      <c r="M6" s="15">
        <f t="shared" si="0"/>
        <v>9.3249999999999993</v>
      </c>
      <c r="N6" s="15">
        <f t="shared" si="0"/>
        <v>18.545000000000002</v>
      </c>
      <c r="O6" s="16">
        <f t="shared" si="0"/>
        <v>92.740000000000009</v>
      </c>
      <c r="P6" s="17">
        <f t="shared" si="0"/>
        <v>8.7850000000000001</v>
      </c>
      <c r="Q6" s="15">
        <f t="shared" si="0"/>
        <v>8.89</v>
      </c>
      <c r="R6" s="15">
        <f t="shared" si="0"/>
        <v>8.8949999999999996</v>
      </c>
      <c r="S6" s="15">
        <f t="shared" si="0"/>
        <v>26.564999999999998</v>
      </c>
      <c r="T6" s="16">
        <f t="shared" si="0"/>
        <v>88.550000000000011</v>
      </c>
      <c r="U6" s="17">
        <f t="shared" si="0"/>
        <v>9.5350000000000001</v>
      </c>
      <c r="V6" s="15">
        <f t="shared" si="0"/>
        <v>9.59</v>
      </c>
      <c r="W6" s="15">
        <f t="shared" si="0"/>
        <v>9.51</v>
      </c>
      <c r="X6" s="15">
        <f t="shared" si="0"/>
        <v>28.63</v>
      </c>
      <c r="Y6" s="16">
        <f t="shared" si="0"/>
        <v>95.45</v>
      </c>
      <c r="Z6" s="17">
        <f t="shared" si="0"/>
        <v>9.5449999999999999</v>
      </c>
      <c r="AA6" s="15">
        <f t="shared" si="0"/>
        <v>9.5250000000000004</v>
      </c>
      <c r="AB6" s="15">
        <f t="shared" si="0"/>
        <v>9.6150000000000002</v>
      </c>
      <c r="AC6" s="15">
        <f t="shared" si="0"/>
        <v>28.689999999999998</v>
      </c>
      <c r="AD6" s="16">
        <f t="shared" si="0"/>
        <v>95.63</v>
      </c>
      <c r="AE6" s="19">
        <f t="shared" si="0"/>
        <v>130.67500000000001</v>
      </c>
      <c r="AF6" s="20">
        <f t="shared" si="0"/>
        <v>93.335000000000008</v>
      </c>
      <c r="AG6" s="27">
        <f>SUM(AG4:AG5)</f>
        <v>289</v>
      </c>
    </row>
  </sheetData>
  <mergeCells count="34">
    <mergeCell ref="AF2:AF3"/>
    <mergeCell ref="X2:Y2"/>
    <mergeCell ref="Z2:Z3"/>
    <mergeCell ref="AA2:AA3"/>
    <mergeCell ref="AB2:AB3"/>
    <mergeCell ref="AC2:AD2"/>
    <mergeCell ref="AE2:AE3"/>
    <mergeCell ref="AE1:AF1"/>
    <mergeCell ref="AG1:AG3"/>
    <mergeCell ref="C2:C3"/>
    <mergeCell ref="D2:D3"/>
    <mergeCell ref="E2:E3"/>
    <mergeCell ref="F2:F3"/>
    <mergeCell ref="G2:G3"/>
    <mergeCell ref="H2:H3"/>
    <mergeCell ref="I2:I3"/>
    <mergeCell ref="J2:K2"/>
    <mergeCell ref="Z1:AD1"/>
    <mergeCell ref="Q2:Q3"/>
    <mergeCell ref="R2:R3"/>
    <mergeCell ref="S2:T2"/>
    <mergeCell ref="U2:U3"/>
    <mergeCell ref="V2:V3"/>
    <mergeCell ref="U1:Y1"/>
    <mergeCell ref="L2:L3"/>
    <mergeCell ref="M2:M3"/>
    <mergeCell ref="N2:O2"/>
    <mergeCell ref="P2:P3"/>
    <mergeCell ref="W2:W3"/>
    <mergeCell ref="A1:A3"/>
    <mergeCell ref="B1:B3"/>
    <mergeCell ref="C1:K1"/>
    <mergeCell ref="L1:O1"/>
    <mergeCell ref="P1:T1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13" workbookViewId="0">
      <selection activeCell="N44" sqref="N44"/>
    </sheetView>
  </sheetViews>
  <sheetFormatPr defaultRowHeight="15" x14ac:dyDescent="0.25"/>
  <cols>
    <col min="1" max="2" width="18.5703125" customWidth="1"/>
    <col min="3" max="3" width="27.140625" customWidth="1"/>
    <col min="4" max="8" width="25.7109375" customWidth="1"/>
  </cols>
  <sheetData>
    <row r="1" spans="1:8" x14ac:dyDescent="0.25">
      <c r="A1" s="170" t="s">
        <v>152</v>
      </c>
      <c r="B1" s="170"/>
      <c r="C1" s="170"/>
      <c r="D1" s="170"/>
      <c r="E1" s="170"/>
      <c r="F1" s="170"/>
      <c r="G1" s="170"/>
    </row>
    <row r="2" spans="1:8" ht="15" customHeight="1" x14ac:dyDescent="0.25">
      <c r="A2" s="171" t="s">
        <v>146</v>
      </c>
      <c r="B2" s="171" t="s">
        <v>147</v>
      </c>
      <c r="C2" s="171" t="s">
        <v>148</v>
      </c>
      <c r="D2" s="171"/>
      <c r="E2" s="171"/>
      <c r="F2" s="171"/>
      <c r="G2" s="171"/>
      <c r="H2" s="168" t="s">
        <v>109</v>
      </c>
    </row>
    <row r="3" spans="1:8" ht="45" x14ac:dyDescent="0.25">
      <c r="A3" s="171"/>
      <c r="B3" s="171"/>
      <c r="C3" s="80" t="s">
        <v>103</v>
      </c>
      <c r="D3" s="80" t="s">
        <v>104</v>
      </c>
      <c r="E3" s="80" t="s">
        <v>105</v>
      </c>
      <c r="F3" s="80" t="s">
        <v>106</v>
      </c>
      <c r="G3" s="80" t="s">
        <v>107</v>
      </c>
      <c r="H3" s="169"/>
    </row>
    <row r="4" spans="1:8" x14ac:dyDescent="0.25">
      <c r="A4" s="167" t="s">
        <v>149</v>
      </c>
      <c r="B4" s="80" t="s">
        <v>114</v>
      </c>
      <c r="C4" s="81">
        <f>Свод!F4</f>
        <v>97.93743589743589</v>
      </c>
      <c r="D4" s="81">
        <f>Свод!F5</f>
        <v>97.305641025641023</v>
      </c>
      <c r="E4" s="81">
        <f>Свод!F6</f>
        <v>95.805641025641009</v>
      </c>
      <c r="F4" s="81">
        <f>Свод!F7</f>
        <v>98.201282051282035</v>
      </c>
      <c r="G4" s="81">
        <f>Свод!F8</f>
        <v>97.860000000000014</v>
      </c>
      <c r="H4" s="82">
        <f>AVERAGE(C4:G4)</f>
        <v>97.421999999999997</v>
      </c>
    </row>
    <row r="5" spans="1:8" x14ac:dyDescent="0.25">
      <c r="A5" s="167"/>
      <c r="B5" s="80" t="s">
        <v>115</v>
      </c>
      <c r="C5" s="81">
        <f>Свод!J4</f>
        <v>98.081176470588233</v>
      </c>
      <c r="D5" s="81">
        <f>Свод!J5</f>
        <v>97.614705882352908</v>
      </c>
      <c r="E5" s="81">
        <f>Свод!J6</f>
        <v>96.35499999999999</v>
      </c>
      <c r="F5" s="81">
        <f>Свод!J7</f>
        <v>98.493529411764726</v>
      </c>
      <c r="G5" s="81">
        <f>Свод!J8</f>
        <v>98.100294117647053</v>
      </c>
      <c r="H5" s="82">
        <f t="shared" ref="H5:H9" si="0">AVERAGE(C5:G5)</f>
        <v>97.728941176470585</v>
      </c>
    </row>
    <row r="6" spans="1:8" x14ac:dyDescent="0.25">
      <c r="A6" s="167" t="s">
        <v>150</v>
      </c>
      <c r="B6" s="80" t="s">
        <v>114</v>
      </c>
      <c r="C6" s="81">
        <f>Свод!G4</f>
        <v>90.941818181818178</v>
      </c>
      <c r="D6" s="81">
        <f>Свод!G5</f>
        <v>88.892727272727285</v>
      </c>
      <c r="E6" s="81">
        <f>Свод!G6</f>
        <v>86.585757575757569</v>
      </c>
      <c r="F6" s="81">
        <f>Свод!G7</f>
        <v>91.278484848484851</v>
      </c>
      <c r="G6" s="81">
        <f>Свод!G8</f>
        <v>88.6160606060606</v>
      </c>
      <c r="H6" s="82">
        <f t="shared" si="0"/>
        <v>89.262969696969705</v>
      </c>
    </row>
    <row r="7" spans="1:8" x14ac:dyDescent="0.25">
      <c r="A7" s="167"/>
      <c r="B7" s="80" t="s">
        <v>115</v>
      </c>
      <c r="C7" s="81">
        <f>Свод!K4</f>
        <v>89.398823529411743</v>
      </c>
      <c r="D7" s="81">
        <f>Свод!K5</f>
        <v>87.652058823529401</v>
      </c>
      <c r="E7" s="81">
        <f>Свод!K6</f>
        <v>85.698235294117637</v>
      </c>
      <c r="F7" s="81">
        <f>Свод!K7</f>
        <v>89.442941176470612</v>
      </c>
      <c r="G7" s="81">
        <f>Свод!K8</f>
        <v>87.860294117647044</v>
      </c>
      <c r="H7" s="82">
        <f t="shared" si="0"/>
        <v>88.010470588235279</v>
      </c>
    </row>
    <row r="8" spans="1:8" x14ac:dyDescent="0.25">
      <c r="A8" s="167" t="s">
        <v>151</v>
      </c>
      <c r="B8" s="80" t="s">
        <v>114</v>
      </c>
      <c r="C8" s="81">
        <f>Свод!H4</f>
        <v>94.115000000000009</v>
      </c>
      <c r="D8" s="81">
        <f>Свод!H5</f>
        <v>92.740000000000009</v>
      </c>
      <c r="E8" s="81">
        <f>Свод!H6</f>
        <v>88.550000000000011</v>
      </c>
      <c r="F8" s="81">
        <f>Свод!H7</f>
        <v>95.45</v>
      </c>
      <c r="G8" s="81">
        <f>Свод!H8</f>
        <v>95.63</v>
      </c>
      <c r="H8" s="82">
        <f t="shared" si="0"/>
        <v>93.296999999999997</v>
      </c>
    </row>
    <row r="9" spans="1:8" x14ac:dyDescent="0.25">
      <c r="A9" s="167"/>
      <c r="B9" s="80" t="s">
        <v>115</v>
      </c>
      <c r="C9" s="81">
        <f>Свод!L4</f>
        <v>86.11</v>
      </c>
      <c r="D9" s="81">
        <f>Свод!L5</f>
        <v>83.485000000000014</v>
      </c>
      <c r="E9" s="81">
        <f>Свод!L6</f>
        <v>81.349999999999994</v>
      </c>
      <c r="F9" s="81">
        <f>Свод!L7</f>
        <v>88.889999999999986</v>
      </c>
      <c r="G9" s="81">
        <f>Свод!L8</f>
        <v>88.389999999999986</v>
      </c>
      <c r="H9" s="82">
        <f t="shared" si="0"/>
        <v>85.64500000000001</v>
      </c>
    </row>
  </sheetData>
  <mergeCells count="8">
    <mergeCell ref="A4:A5"/>
    <mergeCell ref="A6:A7"/>
    <mergeCell ref="A8:A9"/>
    <mergeCell ref="H2:H3"/>
    <mergeCell ref="A1:G1"/>
    <mergeCell ref="A2:A3"/>
    <mergeCell ref="B2:B3"/>
    <mergeCell ref="C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</vt:lpstr>
      <vt:lpstr>ДОО</vt:lpstr>
      <vt:lpstr>ОО</vt:lpstr>
      <vt:lpstr>ДОП</vt:lpstr>
      <vt:lpstr>ДОО (2 пол 2020)</vt:lpstr>
      <vt:lpstr>ОО (2 пол 2020)</vt:lpstr>
      <vt:lpstr>ДОП (2 пол 2020)</vt:lpstr>
      <vt:lpstr>диаграммы ОО ДОУ ДОП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2022-06-23T05:24:31Z</dcterms:modified>
</cp:coreProperties>
</file>