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130" tabRatio="500"/>
  </bookViews>
  <sheets>
    <sheet name="ДОО" sheetId="2" r:id="rId1"/>
    <sheet name="ОО" sheetId="3" r:id="rId2"/>
    <sheet name="ДОП" sheetId="4" r:id="rId3"/>
    <sheet name="ДОО (2 пол 2020)" sheetId="5" state="hidden" r:id="rId4"/>
    <sheet name="ОО (2 пол 2020)" sheetId="6" state="hidden" r:id="rId5"/>
    <sheet name="ДОП (2 пол 2020)" sheetId="7" state="hidden" r:id="rId6"/>
    <sheet name="диаграммы ОО ДОУ ДОП" sheetId="8" state="hidden" r:id="rId7"/>
  </sheets>
  <definedNames>
    <definedName name="_xlnm._FilterDatabase" localSheetId="3" hidden="1">'ДОО (2 пол 2020)'!$A$1:$AG$3</definedName>
    <definedName name="_xlnm._FilterDatabase" localSheetId="4" hidden="1">'ОО (2 пол 2020)'!$A$1:$AG$3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B9" i="3" l="1"/>
  <c r="BC9" i="3"/>
  <c r="BG18" i="4" l="1"/>
  <c r="BM4" i="4" l="1"/>
  <c r="BM3" i="4"/>
  <c r="BD4" i="4"/>
  <c r="BD3" i="4"/>
  <c r="AU4" i="4"/>
  <c r="AU3" i="4"/>
  <c r="AL4" i="4"/>
  <c r="AL3" i="4"/>
  <c r="AC4" i="4"/>
  <c r="AC3" i="4"/>
  <c r="T4" i="4"/>
  <c r="T3" i="4"/>
  <c r="K4" i="4"/>
  <c r="K3" i="4"/>
  <c r="BM4" i="3" l="1"/>
  <c r="BM5" i="3"/>
  <c r="BM6" i="3"/>
  <c r="BM7" i="3"/>
  <c r="BM8" i="3"/>
  <c r="BM9" i="3"/>
  <c r="BM10" i="3"/>
  <c r="BM11" i="3"/>
  <c r="BM12" i="3"/>
  <c r="BM13" i="3"/>
  <c r="BM14" i="3"/>
  <c r="BM15" i="3"/>
  <c r="BM16" i="3"/>
  <c r="BM17" i="3"/>
  <c r="BM18" i="3"/>
  <c r="BM19" i="3"/>
  <c r="BM20" i="3"/>
  <c r="BM21" i="3"/>
  <c r="BM22" i="3"/>
  <c r="BM23" i="3"/>
  <c r="BM24" i="3"/>
  <c r="BM25" i="3"/>
  <c r="BM26" i="3"/>
  <c r="BM27" i="3"/>
  <c r="BM28" i="3"/>
  <c r="BM29" i="3"/>
  <c r="BM30" i="3"/>
  <c r="BM31" i="3"/>
  <c r="BM32" i="3"/>
  <c r="BM33" i="3"/>
  <c r="BM34" i="3"/>
  <c r="BM35" i="3"/>
  <c r="BM36" i="3"/>
  <c r="BM37" i="3"/>
  <c r="BM3" i="3"/>
  <c r="BD4" i="3"/>
  <c r="BD5" i="3"/>
  <c r="BD6" i="3"/>
  <c r="BD7" i="3"/>
  <c r="BD8" i="3"/>
  <c r="BD9" i="3"/>
  <c r="BD10" i="3"/>
  <c r="BD11" i="3"/>
  <c r="BD12" i="3"/>
  <c r="BD13" i="3"/>
  <c r="BD14" i="3"/>
  <c r="BD15" i="3"/>
  <c r="BD16" i="3"/>
  <c r="BD17" i="3"/>
  <c r="BD18" i="3"/>
  <c r="BD19" i="3"/>
  <c r="BD20" i="3"/>
  <c r="BD21" i="3"/>
  <c r="BD22" i="3"/>
  <c r="BD23" i="3"/>
  <c r="BD24" i="3"/>
  <c r="BD25" i="3"/>
  <c r="BD26" i="3"/>
  <c r="BD27" i="3"/>
  <c r="BD28" i="3"/>
  <c r="BD29" i="3"/>
  <c r="BD30" i="3"/>
  <c r="BD31" i="3"/>
  <c r="BD33" i="3"/>
  <c r="BD34" i="3"/>
  <c r="BD35" i="3"/>
  <c r="BD36" i="3"/>
  <c r="BD37" i="3"/>
  <c r="BD3" i="3"/>
  <c r="AU4" i="3"/>
  <c r="AU5" i="3"/>
  <c r="AU6" i="3"/>
  <c r="AU7" i="3"/>
  <c r="AU8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U22" i="3"/>
  <c r="AU23" i="3"/>
  <c r="AU24" i="3"/>
  <c r="AU25" i="3"/>
  <c r="AU26" i="3"/>
  <c r="AU27" i="3"/>
  <c r="AU28" i="3"/>
  <c r="AU29" i="3"/>
  <c r="AU30" i="3"/>
  <c r="AU31" i="3"/>
  <c r="AU32" i="3"/>
  <c r="AU33" i="3"/>
  <c r="AU34" i="3"/>
  <c r="AU35" i="3"/>
  <c r="AU36" i="3"/>
  <c r="AU37" i="3"/>
  <c r="AU3" i="3"/>
  <c r="AL4" i="3"/>
  <c r="AL5" i="3"/>
  <c r="AL6" i="3"/>
  <c r="AL7" i="3"/>
  <c r="AL8" i="3"/>
  <c r="AL9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" i="3"/>
  <c r="AC4" i="3"/>
  <c r="AC5" i="3"/>
  <c r="A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" i="3"/>
  <c r="BM4" i="2"/>
  <c r="BM5" i="2"/>
  <c r="BM6" i="2"/>
  <c r="BM7" i="2"/>
  <c r="BM8" i="2"/>
  <c r="BM9" i="2"/>
  <c r="BM10" i="2"/>
  <c r="BM11" i="2"/>
  <c r="BM12" i="2"/>
  <c r="BM13" i="2"/>
  <c r="BM14" i="2"/>
  <c r="BM15" i="2"/>
  <c r="BM16" i="2"/>
  <c r="BM17" i="2"/>
  <c r="BM18" i="2"/>
  <c r="BM19" i="2"/>
  <c r="BM20" i="2"/>
  <c r="BM21" i="2"/>
  <c r="BM22" i="2"/>
  <c r="BM23" i="2"/>
  <c r="BM24" i="2"/>
  <c r="BM25" i="2"/>
  <c r="BM26" i="2"/>
  <c r="BM27" i="2"/>
  <c r="BM28" i="2"/>
  <c r="BM29" i="2"/>
  <c r="BM30" i="2"/>
  <c r="BM31" i="2"/>
  <c r="BM32" i="2"/>
  <c r="BM33" i="2"/>
  <c r="BM34" i="2"/>
  <c r="BM3" i="2"/>
  <c r="BD4" i="2"/>
  <c r="BD5" i="2"/>
  <c r="BD6" i="2"/>
  <c r="BD7" i="2"/>
  <c r="BD8" i="2"/>
  <c r="BD9" i="2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" i="2"/>
  <c r="AU4" i="2"/>
  <c r="AU5" i="2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" i="2"/>
  <c r="AL4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" i="2"/>
  <c r="G8" i="8"/>
  <c r="F8" i="8"/>
  <c r="E8" i="8"/>
  <c r="D8" i="8"/>
  <c r="C8" i="8"/>
  <c r="G6" i="8"/>
  <c r="F6" i="8"/>
  <c r="E6" i="8"/>
  <c r="D6" i="8"/>
  <c r="H6" i="8" s="1"/>
  <c r="C6" i="8"/>
  <c r="G4" i="8"/>
  <c r="F4" i="8"/>
  <c r="E4" i="8"/>
  <c r="D4" i="8"/>
  <c r="C4" i="8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AG37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F37" i="3"/>
  <c r="AW37" i="3"/>
  <c r="AN37" i="3"/>
  <c r="AE37" i="3"/>
  <c r="V37" i="3"/>
  <c r="M37" i="3"/>
  <c r="D37" i="3"/>
  <c r="BF36" i="3"/>
  <c r="AW36" i="3"/>
  <c r="AN36" i="3"/>
  <c r="AE36" i="3"/>
  <c r="V36" i="3"/>
  <c r="M36" i="3"/>
  <c r="D36" i="3"/>
  <c r="BF35" i="3"/>
  <c r="AW35" i="3"/>
  <c r="AN35" i="3"/>
  <c r="AE35" i="3"/>
  <c r="V35" i="3"/>
  <c r="M35" i="3"/>
  <c r="D35" i="3"/>
  <c r="BF33" i="3"/>
  <c r="AW33" i="3"/>
  <c r="AN33" i="3"/>
  <c r="AE33" i="3"/>
  <c r="V33" i="3"/>
  <c r="M33" i="3"/>
  <c r="D33" i="3"/>
  <c r="BF31" i="3"/>
  <c r="AW31" i="3"/>
  <c r="AN31" i="3"/>
  <c r="AE31" i="3"/>
  <c r="V31" i="3"/>
  <c r="M31" i="3"/>
  <c r="D31" i="3"/>
  <c r="BF30" i="3"/>
  <c r="AW30" i="3"/>
  <c r="AN30" i="3"/>
  <c r="AE30" i="3"/>
  <c r="V30" i="3"/>
  <c r="M30" i="3"/>
  <c r="D30" i="3"/>
  <c r="BF29" i="3"/>
  <c r="AW29" i="3"/>
  <c r="AN29" i="3"/>
  <c r="AE29" i="3"/>
  <c r="V29" i="3"/>
  <c r="M29" i="3"/>
  <c r="D29" i="3"/>
  <c r="BF28" i="3"/>
  <c r="AW28" i="3"/>
  <c r="AN28" i="3"/>
  <c r="AE28" i="3"/>
  <c r="V28" i="3"/>
  <c r="M28" i="3"/>
  <c r="D28" i="3"/>
  <c r="BF27" i="3"/>
  <c r="AW27" i="3"/>
  <c r="AN27" i="3"/>
  <c r="AE27" i="3"/>
  <c r="V27" i="3"/>
  <c r="M27" i="3"/>
  <c r="D27" i="3"/>
  <c r="BF26" i="3"/>
  <c r="AW26" i="3"/>
  <c r="AN26" i="3"/>
  <c r="AE26" i="3"/>
  <c r="V26" i="3"/>
  <c r="M26" i="3"/>
  <c r="D26" i="3"/>
  <c r="BF25" i="3"/>
  <c r="AW25" i="3"/>
  <c r="AN25" i="3"/>
  <c r="AE25" i="3"/>
  <c r="V25" i="3"/>
  <c r="M25" i="3"/>
  <c r="D25" i="3"/>
  <c r="BF24" i="3"/>
  <c r="AW24" i="3"/>
  <c r="AN24" i="3"/>
  <c r="AE24" i="3"/>
  <c r="V24" i="3"/>
  <c r="M24" i="3"/>
  <c r="D24" i="3"/>
  <c r="BF23" i="3"/>
  <c r="AW23" i="3"/>
  <c r="AN23" i="3"/>
  <c r="AE23" i="3"/>
  <c r="V23" i="3"/>
  <c r="M23" i="3"/>
  <c r="D23" i="3"/>
  <c r="BF22" i="3"/>
  <c r="AW22" i="3"/>
  <c r="AN22" i="3"/>
  <c r="AE22" i="3"/>
  <c r="V22" i="3"/>
  <c r="M22" i="3"/>
  <c r="D22" i="3"/>
  <c r="BF21" i="3"/>
  <c r="AW21" i="3"/>
  <c r="AN21" i="3"/>
  <c r="AE21" i="3"/>
  <c r="V21" i="3"/>
  <c r="M21" i="3"/>
  <c r="D21" i="3"/>
  <c r="BF20" i="3"/>
  <c r="AW20" i="3"/>
  <c r="AN20" i="3"/>
  <c r="AE20" i="3"/>
  <c r="V20" i="3"/>
  <c r="M20" i="3"/>
  <c r="D20" i="3"/>
  <c r="BF19" i="3"/>
  <c r="AW19" i="3"/>
  <c r="AN19" i="3"/>
  <c r="AE19" i="3"/>
  <c r="V19" i="3"/>
  <c r="M19" i="3"/>
  <c r="D19" i="3"/>
  <c r="BF18" i="3"/>
  <c r="AW18" i="3"/>
  <c r="AN18" i="3"/>
  <c r="AE18" i="3"/>
  <c r="V18" i="3"/>
  <c r="M18" i="3"/>
  <c r="D18" i="3"/>
  <c r="BF17" i="3"/>
  <c r="AW17" i="3"/>
  <c r="AN17" i="3"/>
  <c r="AE17" i="3"/>
  <c r="V17" i="3"/>
  <c r="M17" i="3"/>
  <c r="D17" i="3"/>
  <c r="BF16" i="3"/>
  <c r="AW16" i="3"/>
  <c r="AN16" i="3"/>
  <c r="AE16" i="3"/>
  <c r="V16" i="3"/>
  <c r="M16" i="3"/>
  <c r="D16" i="3"/>
  <c r="BF15" i="3"/>
  <c r="AW15" i="3"/>
  <c r="AN15" i="3"/>
  <c r="AE15" i="3"/>
  <c r="V15" i="3"/>
  <c r="M15" i="3"/>
  <c r="D15" i="3"/>
  <c r="BF14" i="3"/>
  <c r="AW14" i="3"/>
  <c r="AN14" i="3"/>
  <c r="AE14" i="3"/>
  <c r="V14" i="3"/>
  <c r="M14" i="3"/>
  <c r="D14" i="3"/>
  <c r="BF13" i="3"/>
  <c r="AW13" i="3"/>
  <c r="AN13" i="3"/>
  <c r="AE13" i="3"/>
  <c r="V13" i="3"/>
  <c r="M13" i="3"/>
  <c r="D13" i="3"/>
  <c r="BF12" i="3"/>
  <c r="AW12" i="3"/>
  <c r="AN12" i="3"/>
  <c r="AE12" i="3"/>
  <c r="V12" i="3"/>
  <c r="M12" i="3"/>
  <c r="D12" i="3"/>
  <c r="BF11" i="3"/>
  <c r="AW11" i="3"/>
  <c r="AN11" i="3"/>
  <c r="AE11" i="3"/>
  <c r="V11" i="3"/>
  <c r="M11" i="3"/>
  <c r="D11" i="3"/>
  <c r="BF10" i="3"/>
  <c r="AW10" i="3"/>
  <c r="AN10" i="3"/>
  <c r="AE10" i="3"/>
  <c r="V10" i="3"/>
  <c r="M10" i="3"/>
  <c r="D10" i="3"/>
  <c r="BF9" i="3"/>
  <c r="AW9" i="3"/>
  <c r="AN9" i="3"/>
  <c r="AE9" i="3"/>
  <c r="V9" i="3"/>
  <c r="M9" i="3"/>
  <c r="D9" i="3"/>
  <c r="BF8" i="3"/>
  <c r="AW8" i="3"/>
  <c r="AN8" i="3"/>
  <c r="AE8" i="3"/>
  <c r="V8" i="3"/>
  <c r="M8" i="3"/>
  <c r="D8" i="3"/>
  <c r="BF7" i="3"/>
  <c r="AW7" i="3"/>
  <c r="AN7" i="3"/>
  <c r="AE7" i="3"/>
  <c r="V7" i="3"/>
  <c r="M7" i="3"/>
  <c r="D7" i="3"/>
  <c r="BF6" i="3"/>
  <c r="AW6" i="3"/>
  <c r="AN6" i="3"/>
  <c r="AE6" i="3"/>
  <c r="V6" i="3"/>
  <c r="M6" i="3"/>
  <c r="D6" i="3"/>
  <c r="BF5" i="3"/>
  <c r="AW5" i="3"/>
  <c r="AN5" i="3"/>
  <c r="AE5" i="3"/>
  <c r="V5" i="3"/>
  <c r="M5" i="3"/>
  <c r="D5" i="3"/>
  <c r="BF4" i="3"/>
  <c r="AW4" i="3"/>
  <c r="AN4" i="3"/>
  <c r="AE4" i="3"/>
  <c r="V4" i="3"/>
  <c r="M4" i="3"/>
  <c r="D4" i="3"/>
  <c r="BF3" i="3"/>
  <c r="AW3" i="3"/>
  <c r="AN3" i="3"/>
  <c r="AE3" i="3"/>
  <c r="V3" i="3"/>
  <c r="M3" i="3"/>
  <c r="D3" i="3"/>
  <c r="BF34" i="2"/>
  <c r="AW34" i="2"/>
  <c r="AN34" i="2"/>
  <c r="AE34" i="2"/>
  <c r="V34" i="2"/>
  <c r="M34" i="2"/>
  <c r="D34" i="2"/>
  <c r="BF33" i="2"/>
  <c r="AW33" i="2"/>
  <c r="AN33" i="2"/>
  <c r="AE33" i="2"/>
  <c r="V33" i="2"/>
  <c r="M33" i="2"/>
  <c r="D33" i="2"/>
  <c r="BF32" i="2"/>
  <c r="AW32" i="2"/>
  <c r="AN32" i="2"/>
  <c r="AE32" i="2"/>
  <c r="V32" i="2"/>
  <c r="M32" i="2"/>
  <c r="D32" i="2"/>
  <c r="BF31" i="2"/>
  <c r="AW31" i="2"/>
  <c r="AN31" i="2"/>
  <c r="AE31" i="2"/>
  <c r="V31" i="2"/>
  <c r="M31" i="2"/>
  <c r="D31" i="2"/>
  <c r="BF30" i="2"/>
  <c r="AW30" i="2"/>
  <c r="AN30" i="2"/>
  <c r="AE30" i="2"/>
  <c r="V30" i="2"/>
  <c r="M30" i="2"/>
  <c r="D30" i="2"/>
  <c r="BF29" i="2"/>
  <c r="AW29" i="2"/>
  <c r="AN29" i="2"/>
  <c r="AE29" i="2"/>
  <c r="V29" i="2"/>
  <c r="M29" i="2"/>
  <c r="D29" i="2"/>
  <c r="BF28" i="2"/>
  <c r="AW28" i="2"/>
  <c r="AN28" i="2"/>
  <c r="AE28" i="2"/>
  <c r="V28" i="2"/>
  <c r="M28" i="2"/>
  <c r="D28" i="2"/>
  <c r="BF27" i="2"/>
  <c r="AW27" i="2"/>
  <c r="AN27" i="2"/>
  <c r="AE27" i="2"/>
  <c r="V27" i="2"/>
  <c r="M27" i="2"/>
  <c r="D27" i="2"/>
  <c r="BF26" i="2"/>
  <c r="AW26" i="2"/>
  <c r="AN26" i="2"/>
  <c r="AE26" i="2"/>
  <c r="V26" i="2"/>
  <c r="M26" i="2"/>
  <c r="D26" i="2"/>
  <c r="BF25" i="2"/>
  <c r="AW25" i="2"/>
  <c r="AN25" i="2"/>
  <c r="AE25" i="2"/>
  <c r="V25" i="2"/>
  <c r="M25" i="2"/>
  <c r="D25" i="2"/>
  <c r="BF24" i="2"/>
  <c r="AW24" i="2"/>
  <c r="AN24" i="2"/>
  <c r="AE24" i="2"/>
  <c r="V24" i="2"/>
  <c r="M24" i="2"/>
  <c r="D24" i="2"/>
  <c r="BF23" i="2"/>
  <c r="AW23" i="2"/>
  <c r="AN23" i="2"/>
  <c r="AE23" i="2"/>
  <c r="V23" i="2"/>
  <c r="M23" i="2"/>
  <c r="D23" i="2"/>
  <c r="BF22" i="2"/>
  <c r="AW22" i="2"/>
  <c r="AN22" i="2"/>
  <c r="AE22" i="2"/>
  <c r="V22" i="2"/>
  <c r="M22" i="2"/>
  <c r="D22" i="2"/>
  <c r="BF21" i="2"/>
  <c r="AW21" i="2"/>
  <c r="AN21" i="2"/>
  <c r="AE21" i="2"/>
  <c r="V21" i="2"/>
  <c r="M21" i="2"/>
  <c r="D21" i="2"/>
  <c r="BF20" i="2"/>
  <c r="AW20" i="2"/>
  <c r="AN20" i="2"/>
  <c r="AE20" i="2"/>
  <c r="V20" i="2"/>
  <c r="M20" i="2"/>
  <c r="D20" i="2"/>
  <c r="BF19" i="2"/>
  <c r="AW19" i="2"/>
  <c r="AN19" i="2"/>
  <c r="AE19" i="2"/>
  <c r="V19" i="2"/>
  <c r="M19" i="2"/>
  <c r="D19" i="2"/>
  <c r="BF18" i="2"/>
  <c r="AW18" i="2"/>
  <c r="AN18" i="2"/>
  <c r="AE18" i="2"/>
  <c r="V18" i="2"/>
  <c r="M18" i="2"/>
  <c r="D18" i="2"/>
  <c r="BF17" i="2"/>
  <c r="AW17" i="2"/>
  <c r="AN17" i="2"/>
  <c r="AE17" i="2"/>
  <c r="V17" i="2"/>
  <c r="M17" i="2"/>
  <c r="D17" i="2"/>
  <c r="BF16" i="2"/>
  <c r="AW16" i="2"/>
  <c r="AN16" i="2"/>
  <c r="AE16" i="2"/>
  <c r="V16" i="2"/>
  <c r="M16" i="2"/>
  <c r="D16" i="2"/>
  <c r="BF15" i="2"/>
  <c r="AW15" i="2"/>
  <c r="AN15" i="2"/>
  <c r="AE15" i="2"/>
  <c r="V15" i="2"/>
  <c r="M15" i="2"/>
  <c r="D15" i="2"/>
  <c r="BF14" i="2"/>
  <c r="AW14" i="2"/>
  <c r="AN14" i="2"/>
  <c r="AE14" i="2"/>
  <c r="V14" i="2"/>
  <c r="M14" i="2"/>
  <c r="D14" i="2"/>
  <c r="BF13" i="2"/>
  <c r="AW13" i="2"/>
  <c r="AN13" i="2"/>
  <c r="AE13" i="2"/>
  <c r="V13" i="2"/>
  <c r="M13" i="2"/>
  <c r="D13" i="2"/>
  <c r="BF12" i="2"/>
  <c r="AW12" i="2"/>
  <c r="AN12" i="2"/>
  <c r="AE12" i="2"/>
  <c r="V12" i="2"/>
  <c r="M12" i="2"/>
  <c r="D12" i="2"/>
  <c r="BF11" i="2"/>
  <c r="AW11" i="2"/>
  <c r="AN11" i="2"/>
  <c r="AE11" i="2"/>
  <c r="V11" i="2"/>
  <c r="M11" i="2"/>
  <c r="D11" i="2"/>
  <c r="BF10" i="2"/>
  <c r="AW10" i="2"/>
  <c r="AN10" i="2"/>
  <c r="AE10" i="2"/>
  <c r="V10" i="2"/>
  <c r="M10" i="2"/>
  <c r="D10" i="2"/>
  <c r="BF9" i="2"/>
  <c r="AW9" i="2"/>
  <c r="AN9" i="2"/>
  <c r="AE9" i="2"/>
  <c r="V9" i="2"/>
  <c r="M9" i="2"/>
  <c r="D9" i="2"/>
  <c r="BF8" i="2"/>
  <c r="AW8" i="2"/>
  <c r="AN8" i="2"/>
  <c r="AE8" i="2"/>
  <c r="V8" i="2"/>
  <c r="M8" i="2"/>
  <c r="D8" i="2"/>
  <c r="BF7" i="2"/>
  <c r="AW7" i="2"/>
  <c r="AN7" i="2"/>
  <c r="AE7" i="2"/>
  <c r="V7" i="2"/>
  <c r="M7" i="2"/>
  <c r="D7" i="2"/>
  <c r="BF6" i="2"/>
  <c r="AW6" i="2"/>
  <c r="AN6" i="2"/>
  <c r="AE6" i="2"/>
  <c r="V6" i="2"/>
  <c r="M6" i="2"/>
  <c r="D6" i="2"/>
  <c r="BF5" i="2"/>
  <c r="AW5" i="2"/>
  <c r="AN5" i="2"/>
  <c r="AE5" i="2"/>
  <c r="V5" i="2"/>
  <c r="M5" i="2"/>
  <c r="D5" i="2"/>
  <c r="BF4" i="2"/>
  <c r="AW4" i="2"/>
  <c r="AN4" i="2"/>
  <c r="AE4" i="2"/>
  <c r="V4" i="2"/>
  <c r="M4" i="2"/>
  <c r="D4" i="2"/>
  <c r="BF3" i="2"/>
  <c r="AW3" i="2"/>
  <c r="AN3" i="2"/>
  <c r="AE3" i="2"/>
  <c r="V3" i="2"/>
  <c r="M3" i="2"/>
  <c r="D3" i="2"/>
  <c r="G9" i="8"/>
  <c r="G7" i="8"/>
  <c r="G5" i="8"/>
  <c r="F9" i="8"/>
  <c r="F7" i="8"/>
  <c r="E9" i="8"/>
  <c r="E7" i="8"/>
  <c r="E5" i="8"/>
  <c r="D9" i="8"/>
  <c r="D7" i="8"/>
  <c r="C9" i="8"/>
  <c r="H9" i="8" s="1"/>
  <c r="C5" i="8"/>
  <c r="H8" i="8" l="1"/>
  <c r="H4" i="8"/>
  <c r="D5" i="8"/>
  <c r="F5" i="8"/>
  <c r="C7" i="8"/>
  <c r="H7" i="8" s="1"/>
  <c r="H5" i="8" l="1"/>
</calcChain>
</file>

<file path=xl/sharedStrings.xml><?xml version="1.0" encoding="utf-8"?>
<sst xmlns="http://schemas.openxmlformats.org/spreadsheetml/2006/main" count="524" uniqueCount="160">
  <si>
    <t>1 полугодие 2020</t>
  </si>
  <si>
    <t>2 полугодие 2020</t>
  </si>
  <si>
    <t>Итого</t>
  </si>
  <si>
    <t>Средний показатель уровня удовлетворенности качеством условий осуществления образовательной деятельности (%)</t>
  </si>
  <si>
    <t>Дошкольные образовательные организации</t>
  </si>
  <si>
    <t>Общеобразовательные организации</t>
  </si>
  <si>
    <t>Организации дополнительного образования</t>
  </si>
  <si>
    <t>№ п/п</t>
  </si>
  <si>
    <t>Наименование организации</t>
  </si>
  <si>
    <t>1. Открытость и доступность информации об организации, осуществляющей образовательную деятельность (%)</t>
  </si>
  <si>
    <t>2. Комфортность условий, в которых осуществляется образовательная деятельность (%)</t>
  </si>
  <si>
    <t>3. Доступность образовательной деятельности для инвалидов (%)</t>
  </si>
  <si>
    <t>4. Доброжелательность, вежливость, компетентность работников организации (%)</t>
  </si>
  <si>
    <t>5. Удовлетворенность условиями осуществления образовательной деятельности организаций (%)</t>
  </si>
  <si>
    <t>Кол-во респондентов</t>
  </si>
  <si>
    <t>1 полугодие 2020 года</t>
  </si>
  <si>
    <t>2 полугодие 2020 года</t>
  </si>
  <si>
    <t>1 полугодие 2021 года</t>
  </si>
  <si>
    <t>2 полугодие 2021 года</t>
  </si>
  <si>
    <t>1 полугодие 2022 года</t>
  </si>
  <si>
    <t>2 полугодие 2022 года</t>
  </si>
  <si>
    <t>1 полугодие 2023 года</t>
  </si>
  <si>
    <t>Динамика изменений показателя</t>
  </si>
  <si>
    <t>МАДОУ г. Нижневартовска ДС № 4 «Сказка»</t>
  </si>
  <si>
    <t>МАДОУ г. Нижневартовска ДС № 5 «Мечта»</t>
  </si>
  <si>
    <t>МБДОУ ДС № 7 «Жар-птица»</t>
  </si>
  <si>
    <t>МБДОУ ДС № 9 «Малахитовая шкатулка»</t>
  </si>
  <si>
    <t>МАДОУ г. Нижневартовска ДС № 10 «Белочка»</t>
  </si>
  <si>
    <t>МАДОУ г. Нижневартовска ДС № 15 «Солнышко»</t>
  </si>
  <si>
    <t>МАДОУ г. Нижневартовска ДС № 17 «Ладушки»</t>
  </si>
  <si>
    <t>МАДОУ г. Нижневартовска ДС № 21 «Звездочка»</t>
  </si>
  <si>
    <t>МАДОУ г. Нижневартовска ДС № 25 «Семицветик»</t>
  </si>
  <si>
    <t>МБДОУ ДС № 27 «Филиппок»</t>
  </si>
  <si>
    <t>МАДОУ г. Нижневартовска ДС № 29 «Ёлочка»</t>
  </si>
  <si>
    <t>МБДОУ ДС № 31 «Медвежонок»</t>
  </si>
  <si>
    <t>МАДОУ г. Нижневартовска ДС № 32 «Брусничка»</t>
  </si>
  <si>
    <t>МАДОУ г. Нижневартовска ДС № 37 «Дружная семейка»</t>
  </si>
  <si>
    <t>МАДОУ г. Нижневартовска ДС № 38 «Домовёнок»</t>
  </si>
  <si>
    <t>МАДОУ г. Нижневартовска ДС № 40 «Золотая рыбка»</t>
  </si>
  <si>
    <t>МАДОУ г. Нижневартовска ДС № 41 «Росинка»</t>
  </si>
  <si>
    <t>МАДОУ г. Нижневартовска ДС № 44 «Золотой ключик»</t>
  </si>
  <si>
    <t>МБДОУ ДС № 47 «Успех»</t>
  </si>
  <si>
    <t>МАДОУ г. Нижневартовска ДС № 49 «Родничок»</t>
  </si>
  <si>
    <t>МАДОУ г. Нижневартовска ДС № 52 «Самолетик»</t>
  </si>
  <si>
    <t>МБДОУ ДС № 56 «Северяночка»</t>
  </si>
  <si>
    <t>МАДОУ г. Нижневартовска ДС № 62 «Журавушка»</t>
  </si>
  <si>
    <t>МАДОУ г. Нижневартовска ДС № 66 «Забавушка»</t>
  </si>
  <si>
    <t>МБДОУ ДС № 67 «Умка»</t>
  </si>
  <si>
    <t>МАДОУ г. Нижневартовска ДС № 68 «Ромашка»</t>
  </si>
  <si>
    <t>МАДОУ г. Нижневартовска ДС № 69 «Светофорчик»</t>
  </si>
  <si>
    <t>МАДОУ г. Нижневартовска ДС № 71 «Радость»</t>
  </si>
  <si>
    <t>МАДОУ г. Нижневартовска ДС № 77 «Эрудит»</t>
  </si>
  <si>
    <t>МАДОУ г. Нижневартовска ДС № 80 «Светлячок»</t>
  </si>
  <si>
    <t>МАДОУ г. Нижневартовска ДС № 86 «Былинушка»</t>
  </si>
  <si>
    <t>МАДОУ г. Нижневартовска ДС № 90 «Айболит»</t>
  </si>
  <si>
    <t>4.Доброжелательность, вежливость, компетентность работников организации (%)</t>
  </si>
  <si>
    <t>МБОУ «СШ № 1 им. А.В. Войналовича»</t>
  </si>
  <si>
    <t>МБОУ «СШ № 2 - многопрофильная им. Е.И. Куропаткина»</t>
  </si>
  <si>
    <t>МБОУ «СШ № 3»</t>
  </si>
  <si>
    <t>МБОУ «СШ № 5»</t>
  </si>
  <si>
    <t>МБОУ «СШ № 6»</t>
  </si>
  <si>
    <t>МБОУ «СШ № 7»</t>
  </si>
  <si>
    <t>МБОУ «СШ № 8»</t>
  </si>
  <si>
    <t>МБОУ «СШ № 9 с УИОП»</t>
  </si>
  <si>
    <t>МБОУ «СШ № 10»</t>
  </si>
  <si>
    <t>МБОУ «СШ № 11»</t>
  </si>
  <si>
    <t>МБОУ «СШ № 12»</t>
  </si>
  <si>
    <t>МБОУ «СШ № 13»</t>
  </si>
  <si>
    <t>МБОУ «СШ № 14»</t>
  </si>
  <si>
    <t>МБОУ «Средняя школа № 15 им. сержанта И.А. Василенко»</t>
  </si>
  <si>
    <t>МБОУ «СШ № 17»</t>
  </si>
  <si>
    <t>МБОУ «СШ № 18»</t>
  </si>
  <si>
    <t>МБОУ «СШ № 19»</t>
  </si>
  <si>
    <t>МБОУ «СШ № 21 им. В.Овсянникова-Заярского»</t>
  </si>
  <si>
    <t>МБОУ «СШ № 22»</t>
  </si>
  <si>
    <t>МБОУ «СШ № 23 с УИИЯ»</t>
  </si>
  <si>
    <t>МБОУ «СШ № 25</t>
  </si>
  <si>
    <t>МБОУ «СШ № 29»</t>
  </si>
  <si>
    <t>МБОУ «СШ № 30 с УИОП»</t>
  </si>
  <si>
    <t>МБОУ «СШ № 31 с УИП ХЭП»</t>
  </si>
  <si>
    <t>МБОУ «СШ № 32»</t>
  </si>
  <si>
    <t>МБОУ «СШ № 34»</t>
  </si>
  <si>
    <t>МБОУ «СШ № 40»</t>
  </si>
  <si>
    <t>МБОУ «СШ № 42»</t>
  </si>
  <si>
    <t>МБОУ «СШ № 43»</t>
  </si>
  <si>
    <t>МБОУ «Лицей»</t>
  </si>
  <si>
    <t>МБОУ «Лицей № 1 им. А.С. Пушкина»</t>
  </si>
  <si>
    <t>-</t>
  </si>
  <si>
    <t>МБОУ «Лицей № 2»</t>
  </si>
  <si>
    <t>МБОУ «Гимназия № 1»</t>
  </si>
  <si>
    <t>МБОУ «Гимназия № 2»</t>
  </si>
  <si>
    <t>4. Доброжелательность, вежливость, компетентность работников организации(%)</t>
  </si>
  <si>
    <t>МАУДО г. Нижневартовска «ЦДиЮТТ «Патриот»</t>
  </si>
  <si>
    <t>МАУДО г. Нижневартовска «ЦДТ»</t>
  </si>
  <si>
    <t>1. Открытость и доступность информации об организации, осуществляющей образовательную деятельность</t>
  </si>
  <si>
    <t>2. Комфортность условий, в которых осуществляется образовательная деятельность</t>
  </si>
  <si>
    <t>3. Доступность образовательной деятельности для инвалидов</t>
  </si>
  <si>
    <t>4. Доброжелательность, вежливость работников организации</t>
  </si>
  <si>
    <t>5. Удовлетворенность условиями осуществления образовательной деятельности организаций</t>
  </si>
  <si>
    <t>Кол-во респондетов</t>
  </si>
  <si>
    <t>1.1.1.</t>
  </si>
  <si>
    <t>1.1.2.</t>
  </si>
  <si>
    <t>1.1.</t>
  </si>
  <si>
    <t>1.2.</t>
  </si>
  <si>
    <t>1.3.1.</t>
  </si>
  <si>
    <t>1.3.2.</t>
  </si>
  <si>
    <t>1.3.</t>
  </si>
  <si>
    <t>Всего</t>
  </si>
  <si>
    <t>2.1.</t>
  </si>
  <si>
    <t>2.2.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</si>
  <si>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</si>
  <si>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</si>
  <si>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</si>
  <si>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</si>
  <si>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</si>
  <si>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</si>
  <si>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</si>
  <si>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</si>
  <si>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</si>
  <si>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Б</t>
  </si>
  <si>
    <t>%</t>
  </si>
  <si>
    <t>МАДОУ г. Нижневартовска ДС № 4 «Сказка»</t>
  </si>
  <si>
    <t>МАДОУ г. Нижневартовска ДС № 5 «Мечта»</t>
  </si>
  <si>
    <t>МБДОУ ДС № 8 «Снеговичок»</t>
  </si>
  <si>
    <t>МАДОУ г. Нижневартовска ДС № 10 «Белочка»</t>
  </si>
  <si>
    <t>МАДОУ г. Нижневартовска ДС № 15 «Солнышко»</t>
  </si>
  <si>
    <t>МАДОУ г. Нижневартовска ДС № 17 «Ладушки»</t>
  </si>
  <si>
    <t>МАДОУ г. Нижневартовска ДС № 21 «Звездочка»</t>
  </si>
  <si>
    <t>МАДОУ г. Нижневартовска ДС № 25 «Семицветик»</t>
  </si>
  <si>
    <t>МАДОУ г. Нижневартовска ДС № 29 «Ёлочка»</t>
  </si>
  <si>
    <t>МАДОУ г. Нижневартовска ДС № 32 «Брусничка»</t>
  </si>
  <si>
    <t>МАДОУ г. Нижневартовска ДС № 37 «Дружная семейка»</t>
  </si>
  <si>
    <t>МАДОУ г. Нижневартовска ДС № 38 «Домовёнок»</t>
  </si>
  <si>
    <t>МАДОУ г. Нижневартовска ДС № 40 «Золотая рыбка»</t>
  </si>
  <si>
    <t>МАДОУ г. Нижневартовска ДС № 41 «Росинка»</t>
  </si>
  <si>
    <t>МАДОУ г. Нижневартовска ДС № 44 «Золотой ключик»</t>
  </si>
  <si>
    <t>МАДОУ г. Нижневартовска ДС № 49 «Родничок»</t>
  </si>
  <si>
    <t>МАДОУ г. Нижневартовска ДС № 52 «Самолетик»</t>
  </si>
  <si>
    <t>МБДОУ ДС № 54 «Катюша»</t>
  </si>
  <si>
    <t>МАДОУ г. Нижневартовска ДС № 61 «Соловушка»</t>
  </si>
  <si>
    <t>МАДОУ г. Нижневартовска ДС № 62 «Журавушка»</t>
  </si>
  <si>
    <t>МАДОУ г. Нижневартовска ДС № 66 «Забавушка»</t>
  </si>
  <si>
    <t>МАДОУ г. Нижневартовска ДС № 68 «Ромашка»</t>
  </si>
  <si>
    <t>МАДОУ г. Нижневартовска ДС № 48 «Золотой петушок»</t>
  </si>
  <si>
    <t>МАДОУ г. Нижневартовска ДС № 69 «Светофорчик»</t>
  </si>
  <si>
    <t>МАДОУ г. Нижневартовска ДС № 78 «Серебряное копытце»</t>
  </si>
  <si>
    <t>МБДОУ ДС № 79 «Голосистое горлышко»</t>
  </si>
  <si>
    <t>МАДОУ г. Нижневартовска ДС № 83 «Жемчужина»</t>
  </si>
  <si>
    <t>МБОУ «СШ № 1»</t>
  </si>
  <si>
    <t>МБОУ «СШ № 2 — многопрофильная»</t>
  </si>
  <si>
    <t>МБОУ «СШ № 15»</t>
  </si>
  <si>
    <t>МБОУ «СШ № 21»</t>
  </si>
  <si>
    <t>МАУДО г. Нижневартвоска "ЦДиЮТТ "Патриот"</t>
  </si>
  <si>
    <t>Средние показатели уровней удовлетворенности качеством условий осуществления образовательной деятельности в образовательных организациях г. Нижневартовска</t>
  </si>
  <si>
    <t>Тип организаций</t>
  </si>
  <si>
    <t>Период</t>
  </si>
  <si>
    <t>Направления</t>
  </si>
  <si>
    <t>4. Доброжелательность, вежливость работников организации (%)</t>
  </si>
  <si>
    <t>2 полугодие 2023 года</t>
  </si>
  <si>
    <t>МБОУ «СШ № 44 с УИОП 
им. К.Д. Ушинского»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</si>
</sst>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8"/>
      <color rgb="FF000000"/>
      <name val="Times New Roman"/>
      <family val="1"/>
      <charset val="1"/>
    </font>
    <font>
      <b/>
      <sz val="8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EBF1DE"/>
        <bgColor rgb="FFDBEEF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15"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C0504D"/>
      <rgbColor rgb="FFEBF1DE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558ED5"/>
      <rgbColor rgb="FF33CCCC"/>
      <rgbColor rgb="FF92D050"/>
      <rgbColor rgb="FFFFCC00"/>
      <rgbColor rgb="FFFF9900"/>
      <rgbColor rgb="FFE46C0A"/>
      <rgbColor rgb="FF4F81BD"/>
      <rgbColor rgb="FF87878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ru-RU" sz="10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ru-RU" sz="1000" b="1" strike="noStrike" spc="-1">
                <a:solidFill>
                  <a:srgbClr val="000000"/>
                </a:solidFill>
                <a:latin typeface="Calibri"/>
              </a:rPr>
              <a:t>Средние показатели уровней удовлетворенности качеством условий осуществления образовательной деятельности в дошкольных образовательных организациях г. Нижневартовска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'диаграммы ОО ДОУ ДОП'!$B$4</c:f>
              <c:strCache>
                <c:ptCount val="1"/>
                <c:pt idx="0">
                  <c:v>1 полугодие 2020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sz="1200" b="0" strike="noStrike" spc="-1">
                    <a:solidFill>
                      <a:srgbClr val="FFFFFF"/>
                    </a:solidFill>
                    <a:latin typeface="Calibri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ДОП'!$C$4:$G$4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'диаграммы ОО ДОУ ДОП'!$B$5</c:f>
              <c:strCache>
                <c:ptCount val="1"/>
                <c:pt idx="0">
                  <c:v>2 полугодие 2020</c:v>
                </c:pt>
              </c:strCache>
            </c:strRef>
          </c:tx>
          <c:spPr>
            <a:solidFill>
              <a:srgbClr val="E46C0A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sz="1200" b="0" strike="noStrike" spc="-1">
                    <a:solidFill>
                      <a:srgbClr val="FFFFFF"/>
                    </a:solidFill>
                    <a:latin typeface="Calibri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ДОП'!$C$5:$G$5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736256"/>
        <c:axId val="188737792"/>
      </c:barChart>
      <c:catAx>
        <c:axId val="188736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ru-RU"/>
          </a:p>
        </c:txPr>
        <c:crossAx val="188737792"/>
        <c:crosses val="autoZero"/>
        <c:auto val="1"/>
        <c:lblAlgn val="ctr"/>
        <c:lblOffset val="100"/>
        <c:noMultiLvlLbl val="0"/>
      </c:catAx>
      <c:valAx>
        <c:axId val="188737792"/>
        <c:scaling>
          <c:orientation val="minMax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188736256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ru-RU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ru-RU" sz="10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ru-RU" sz="1000" b="1" strike="noStrike" spc="-1">
                <a:solidFill>
                  <a:srgbClr val="000000"/>
                </a:solidFill>
                <a:latin typeface="Calibri"/>
              </a:rPr>
              <a:t>Средние показатели уровней удовлетворенности качеством условий осуществления образовательной деятельности в общеобразовательных организациях г. Нижневартовска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'диаграммы ОО ДОУ ДОП'!$B$6</c:f>
              <c:strCache>
                <c:ptCount val="1"/>
                <c:pt idx="0">
                  <c:v>1 полугодие 2020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sz="1200" b="0" strike="noStrike" spc="-1">
                    <a:solidFill>
                      <a:srgbClr val="FFFFFF"/>
                    </a:solidFill>
                    <a:latin typeface="Calibri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ДОП'!$C$6:$G$6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'диаграммы ОО ДОУ ДОП'!$B$7</c:f>
              <c:strCache>
                <c:ptCount val="1"/>
                <c:pt idx="0">
                  <c:v>2 полугодие 2020</c:v>
                </c:pt>
              </c:strCache>
            </c:strRef>
          </c:tx>
          <c:spPr>
            <a:solidFill>
              <a:srgbClr val="E46C0A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sz="1200" b="0" strike="noStrike" spc="-1">
                    <a:solidFill>
                      <a:srgbClr val="FFFFFF"/>
                    </a:solidFill>
                    <a:latin typeface="Calibri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ДОП'!$C$7:$G$7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630592"/>
        <c:axId val="193632128"/>
      </c:barChart>
      <c:catAx>
        <c:axId val="1936305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ru-RU"/>
          </a:p>
        </c:txPr>
        <c:crossAx val="193632128"/>
        <c:crosses val="autoZero"/>
        <c:auto val="1"/>
        <c:lblAlgn val="ctr"/>
        <c:lblOffset val="100"/>
        <c:noMultiLvlLbl val="0"/>
      </c:catAx>
      <c:valAx>
        <c:axId val="193632128"/>
        <c:scaling>
          <c:orientation val="minMax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193630592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ru-RU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ru-RU" sz="10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ru-RU" sz="1000" b="1" strike="noStrike" spc="-1">
                <a:solidFill>
                  <a:srgbClr val="000000"/>
                </a:solidFill>
                <a:latin typeface="Calibri"/>
              </a:rPr>
              <a:t>Средние показатели уровней удовлетворенности качеством условий осуществления образовательной деятельности в организациях дополнительного образования г. Нижневартовска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'диаграммы ОО ДОУ ДОП'!$B$8</c:f>
              <c:strCache>
                <c:ptCount val="1"/>
                <c:pt idx="0">
                  <c:v>1 полугодие 2020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sz="1200" b="0" strike="noStrike" spc="-1">
                    <a:solidFill>
                      <a:srgbClr val="FFFFFF"/>
                    </a:solidFill>
                    <a:latin typeface="Calibri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ДОП'!$C$8:$G$8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'диаграммы ОО ДОУ ДОП'!$B$9</c:f>
              <c:strCache>
                <c:ptCount val="1"/>
                <c:pt idx="0">
                  <c:v>2 полугодие 2020</c:v>
                </c:pt>
              </c:strCache>
            </c:strRef>
          </c:tx>
          <c:spPr>
            <a:solidFill>
              <a:srgbClr val="E46C0A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sz="1200" b="0" strike="noStrike" spc="-1">
                    <a:solidFill>
                      <a:srgbClr val="FFFFFF"/>
                    </a:solidFill>
                    <a:latin typeface="Calibri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ДОП'!$C$9:$G$9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620288"/>
        <c:axId val="196621824"/>
      </c:barChart>
      <c:catAx>
        <c:axId val="1966202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ru-RU"/>
          </a:p>
        </c:txPr>
        <c:crossAx val="196621824"/>
        <c:crosses val="autoZero"/>
        <c:auto val="1"/>
        <c:lblAlgn val="ctr"/>
        <c:lblOffset val="100"/>
        <c:noMultiLvlLbl val="0"/>
      </c:catAx>
      <c:valAx>
        <c:axId val="196621824"/>
        <c:scaling>
          <c:orientation val="minMax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196620288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ru-RU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ru-RU" sz="12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ru-RU" sz="1200" b="1" strike="noStrike" spc="-1">
                <a:solidFill>
                  <a:srgbClr val="000000"/>
                </a:solidFill>
                <a:latin typeface="Calibri"/>
              </a:rPr>
              <a:t>Средний показатель уровня удовлетворенности качеством условий осуществления образовательной деятельности в образовательных организациях  г. Нижневартовска</a:t>
            </a:r>
          </a:p>
        </c:rich>
      </c:tx>
      <c:layout>
        <c:manualLayout>
          <c:xMode val="edge"/>
          <c:yMode val="edge"/>
          <c:x val="0.115579571537873"/>
          <c:y val="5.48495423717653E-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865723029839301"/>
          <c:y val="0.20023704484098201"/>
          <c:w val="0.63618974751338897"/>
          <c:h val="0.760848093764403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504D"/>
              </a:solidFill>
              <a:ln w="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C0504D"/>
              </a:solidFill>
              <a:ln w="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E46C0A"/>
              </a:solidFill>
              <a:ln w="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E46C0A"/>
              </a:solidFill>
              <a:ln w="0">
                <a:noFill/>
              </a:ln>
            </c:spPr>
          </c:dPt>
          <c:dLbls>
            <c:txPr>
              <a:bodyPr wrap="square"/>
              <a:lstStyle/>
              <a:p>
                <a:pPr>
                  <a:defRPr sz="1200" b="0" strike="noStrike" spc="-1">
                    <a:solidFill>
                      <a:srgbClr val="FFFFFF"/>
                    </a:solidFill>
                    <a:latin typeface="Calibri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'диаграммы ОО ДОУ ДОП'!$A$4:$B$9</c:f>
              <c:multiLvlStrCache>
                <c:ptCount val="6"/>
                <c:lvl>
                  <c:pt idx="0">
                    <c:v>1 полугодие 2020</c:v>
                  </c:pt>
                  <c:pt idx="1">
                    <c:v>2 полугодие 2020</c:v>
                  </c:pt>
                  <c:pt idx="2">
                    <c:v>1 полугодие 2020</c:v>
                  </c:pt>
                  <c:pt idx="3">
                    <c:v>2 полугодие 2020</c:v>
                  </c:pt>
                  <c:pt idx="4">
                    <c:v>1 полугодие 2020</c:v>
                  </c:pt>
                  <c:pt idx="5">
                    <c:v>2 полугодие 2020</c:v>
                  </c:pt>
                </c:lvl>
                <c:lvl>
                  <c:pt idx="0">
                    <c:v>Дошкольные образовательные организации</c:v>
                  </c:pt>
                  <c:pt idx="2">
                    <c:v>Общеобразовательные организации</c:v>
                  </c:pt>
                  <c:pt idx="4">
                    <c:v>Организации дополнительного образования</c:v>
                  </c:pt>
                </c:lvl>
              </c:multiLvlStrCache>
            </c:multiLvlStrRef>
          </c:cat>
          <c:val>
            <c:numRef>
              <c:f>'диаграммы ОО ДОУ ДОП'!$H$4:$H$9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664704"/>
        <c:axId val="196670592"/>
      </c:barChart>
      <c:catAx>
        <c:axId val="1966647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ru-RU"/>
          </a:p>
        </c:txPr>
        <c:crossAx val="196670592"/>
        <c:crosses val="autoZero"/>
        <c:auto val="1"/>
        <c:lblAlgn val="ctr"/>
        <c:lblOffset val="100"/>
        <c:noMultiLvlLbl val="0"/>
      </c:catAx>
      <c:valAx>
        <c:axId val="196670592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extTo"/>
        <c:crossAx val="196664704"/>
        <c:crosses val="autoZero"/>
        <c:crossBetween val="between"/>
      </c:valAx>
      <c:spPr>
        <a:noFill/>
        <a:ln w="2556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233280</xdr:colOff>
      <xdr:row>9</xdr:row>
      <xdr:rowOff>123840</xdr:rowOff>
    </xdr:from>
    <xdr:to>
      <xdr:col>4</xdr:col>
      <xdr:colOff>1618920</xdr:colOff>
      <xdr:row>33</xdr:row>
      <xdr:rowOff>56880</xdr:rowOff>
    </xdr:to>
    <xdr:graphicFrame macro="">
      <xdr:nvGraphicFramePr>
        <xdr:cNvPr id="7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219240</xdr:colOff>
      <xdr:row>9</xdr:row>
      <xdr:rowOff>123840</xdr:rowOff>
    </xdr:from>
    <xdr:to>
      <xdr:col>12</xdr:col>
      <xdr:colOff>24120</xdr:colOff>
      <xdr:row>33</xdr:row>
      <xdr:rowOff>104400</xdr:rowOff>
    </xdr:to>
    <xdr:graphicFrame macro="">
      <xdr:nvGraphicFramePr>
        <xdr:cNvPr id="8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257040</xdr:colOff>
      <xdr:row>35</xdr:row>
      <xdr:rowOff>9360</xdr:rowOff>
    </xdr:from>
    <xdr:to>
      <xdr:col>4</xdr:col>
      <xdr:colOff>1643040</xdr:colOff>
      <xdr:row>58</xdr:row>
      <xdr:rowOff>180360</xdr:rowOff>
    </xdr:to>
    <xdr:graphicFrame macro="">
      <xdr:nvGraphicFramePr>
        <xdr:cNvPr id="9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247680</xdr:colOff>
      <xdr:row>35</xdr:row>
      <xdr:rowOff>19080</xdr:rowOff>
    </xdr:from>
    <xdr:to>
      <xdr:col>11</xdr:col>
      <xdr:colOff>504360</xdr:colOff>
      <xdr:row>63</xdr:row>
      <xdr:rowOff>151920</xdr:rowOff>
    </xdr:to>
    <xdr:graphicFrame macro="">
      <xdr:nvGraphicFramePr>
        <xdr:cNvPr id="10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W35"/>
  <sheetViews>
    <sheetView tabSelected="1" zoomScaleNormal="100" workbookViewId="0">
      <pane xSplit="2" ySplit="2" topLeftCell="R3" activePane="bottomRight" state="frozen"/>
      <selection pane="topRight" activeCell="H1" sqref="H1"/>
      <selection pane="bottomLeft" activeCell="A3" sqref="A3"/>
      <selection pane="bottomRight" activeCell="A35" sqref="A35:XFD35"/>
    </sheetView>
  </sheetViews>
  <sheetFormatPr defaultColWidth="9.140625" defaultRowHeight="15" x14ac:dyDescent="0.25"/>
  <cols>
    <col min="1" max="1" width="6.28515625" style="1" customWidth="1"/>
    <col min="2" max="2" width="27.7109375" style="2" customWidth="1"/>
    <col min="3" max="8" width="18.28515625" style="3" hidden="1" customWidth="1"/>
    <col min="9" max="9" width="18.28515625" style="3" customWidth="1"/>
    <col min="10" max="10" width="18.28515625" style="4" customWidth="1"/>
    <col min="11" max="11" width="18.28515625" style="3" customWidth="1"/>
    <col min="12" max="17" width="18.28515625" style="3" hidden="1" customWidth="1"/>
    <col min="18" max="18" width="18.28515625" style="3" customWidth="1"/>
    <col min="19" max="19" width="18.28515625" style="4" customWidth="1"/>
    <col min="20" max="20" width="18.28515625" style="3" customWidth="1"/>
    <col min="21" max="26" width="18.28515625" style="3" hidden="1" customWidth="1"/>
    <col min="27" max="27" width="18.28515625" style="3" customWidth="1"/>
    <col min="28" max="28" width="18.28515625" style="4" customWidth="1"/>
    <col min="29" max="29" width="18.28515625" style="3" customWidth="1"/>
    <col min="30" max="35" width="18.28515625" style="3" hidden="1" customWidth="1"/>
    <col min="36" max="36" width="18.28515625" style="3" customWidth="1"/>
    <col min="37" max="37" width="18.28515625" style="4" customWidth="1"/>
    <col min="38" max="38" width="18.28515625" style="3" customWidth="1"/>
    <col min="39" max="44" width="18.28515625" style="3" hidden="1" customWidth="1"/>
    <col min="45" max="45" width="18.28515625" style="3" customWidth="1"/>
    <col min="46" max="46" width="18.28515625" style="4" customWidth="1"/>
    <col min="47" max="47" width="18.28515625" style="3" customWidth="1"/>
    <col min="48" max="53" width="18.28515625" style="3" hidden="1" customWidth="1"/>
    <col min="54" max="54" width="18.28515625" style="3" customWidth="1"/>
    <col min="55" max="55" width="18.28515625" style="4" customWidth="1"/>
    <col min="56" max="56" width="18.28515625" style="3" customWidth="1"/>
    <col min="57" max="62" width="18.28515625" style="3" hidden="1" customWidth="1"/>
    <col min="63" max="63" width="18.28515625" style="3" customWidth="1"/>
    <col min="64" max="64" width="18.28515625" style="4" customWidth="1"/>
    <col min="65" max="65" width="18.28515625" style="3" customWidth="1"/>
    <col min="66" max="75" width="9.140625" style="3"/>
    <col min="76" max="16384" width="9.140625" style="4"/>
  </cols>
  <sheetData>
    <row r="1" spans="1:65" ht="32.25" customHeight="1" x14ac:dyDescent="0.25">
      <c r="A1" s="89" t="s">
        <v>7</v>
      </c>
      <c r="B1" s="90" t="s">
        <v>8</v>
      </c>
      <c r="C1" s="88" t="s">
        <v>9</v>
      </c>
      <c r="D1" s="88"/>
      <c r="E1" s="88"/>
      <c r="F1" s="88"/>
      <c r="G1" s="88"/>
      <c r="H1" s="88"/>
      <c r="I1" s="88"/>
      <c r="J1" s="88"/>
      <c r="K1" s="88"/>
      <c r="L1" s="88" t="s">
        <v>10</v>
      </c>
      <c r="M1" s="88"/>
      <c r="N1" s="88"/>
      <c r="O1" s="88"/>
      <c r="P1" s="88"/>
      <c r="Q1" s="88"/>
      <c r="R1" s="88"/>
      <c r="S1" s="88"/>
      <c r="T1" s="88"/>
      <c r="U1" s="88" t="s">
        <v>11</v>
      </c>
      <c r="V1" s="88"/>
      <c r="W1" s="88"/>
      <c r="X1" s="88"/>
      <c r="Y1" s="88"/>
      <c r="Z1" s="88"/>
      <c r="AA1" s="88"/>
      <c r="AB1" s="88"/>
      <c r="AC1" s="88"/>
      <c r="AD1" s="88" t="s">
        <v>12</v>
      </c>
      <c r="AE1" s="88"/>
      <c r="AF1" s="88"/>
      <c r="AG1" s="88"/>
      <c r="AH1" s="88"/>
      <c r="AI1" s="88"/>
      <c r="AJ1" s="88"/>
      <c r="AK1" s="88"/>
      <c r="AL1" s="88"/>
      <c r="AM1" s="88" t="s">
        <v>13</v>
      </c>
      <c r="AN1" s="88"/>
      <c r="AO1" s="88"/>
      <c r="AP1" s="88"/>
      <c r="AQ1" s="88"/>
      <c r="AR1" s="88"/>
      <c r="AS1" s="88"/>
      <c r="AT1" s="88"/>
      <c r="AU1" s="88"/>
      <c r="AV1" s="88" t="s">
        <v>3</v>
      </c>
      <c r="AW1" s="88"/>
      <c r="AX1" s="88"/>
      <c r="AY1" s="88"/>
      <c r="AZ1" s="88"/>
      <c r="BA1" s="88"/>
      <c r="BB1" s="88"/>
      <c r="BC1" s="88"/>
      <c r="BD1" s="88"/>
      <c r="BE1" s="88" t="s">
        <v>14</v>
      </c>
      <c r="BF1" s="88"/>
      <c r="BG1" s="88"/>
      <c r="BH1" s="88"/>
      <c r="BI1" s="88"/>
      <c r="BJ1" s="88"/>
      <c r="BK1" s="88"/>
      <c r="BL1" s="88"/>
      <c r="BM1" s="88"/>
    </row>
    <row r="2" spans="1:65" ht="22.5" customHeight="1" x14ac:dyDescent="0.25">
      <c r="A2" s="89"/>
      <c r="B2" s="90"/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7" t="s">
        <v>21</v>
      </c>
      <c r="J2" s="24" t="s">
        <v>158</v>
      </c>
      <c r="K2" s="8" t="s">
        <v>22</v>
      </c>
      <c r="L2" s="6" t="s">
        <v>15</v>
      </c>
      <c r="M2" s="6" t="s">
        <v>16</v>
      </c>
      <c r="N2" s="6" t="s">
        <v>17</v>
      </c>
      <c r="O2" s="6" t="s">
        <v>18</v>
      </c>
      <c r="P2" s="6" t="s">
        <v>19</v>
      </c>
      <c r="Q2" s="6" t="s">
        <v>20</v>
      </c>
      <c r="R2" s="7" t="s">
        <v>21</v>
      </c>
      <c r="S2" s="7" t="s">
        <v>158</v>
      </c>
      <c r="T2" s="8" t="s">
        <v>22</v>
      </c>
      <c r="U2" s="6" t="s">
        <v>15</v>
      </c>
      <c r="V2" s="6" t="s">
        <v>16</v>
      </c>
      <c r="W2" s="6" t="s">
        <v>17</v>
      </c>
      <c r="X2" s="6" t="s">
        <v>18</v>
      </c>
      <c r="Y2" s="6" t="s">
        <v>19</v>
      </c>
      <c r="Z2" s="6" t="s">
        <v>20</v>
      </c>
      <c r="AA2" s="7" t="s">
        <v>21</v>
      </c>
      <c r="AB2" s="7" t="s">
        <v>158</v>
      </c>
      <c r="AC2" s="8" t="s">
        <v>22</v>
      </c>
      <c r="AD2" s="6" t="s">
        <v>15</v>
      </c>
      <c r="AE2" s="6" t="s">
        <v>16</v>
      </c>
      <c r="AF2" s="6" t="s">
        <v>17</v>
      </c>
      <c r="AG2" s="6" t="s">
        <v>18</v>
      </c>
      <c r="AH2" s="6" t="s">
        <v>19</v>
      </c>
      <c r="AI2" s="6" t="s">
        <v>20</v>
      </c>
      <c r="AJ2" s="7" t="s">
        <v>21</v>
      </c>
      <c r="AK2" s="7" t="s">
        <v>158</v>
      </c>
      <c r="AL2" s="9" t="s">
        <v>22</v>
      </c>
      <c r="AM2" s="6" t="s">
        <v>15</v>
      </c>
      <c r="AN2" s="6" t="s">
        <v>16</v>
      </c>
      <c r="AO2" s="6" t="s">
        <v>17</v>
      </c>
      <c r="AP2" s="6" t="s">
        <v>18</v>
      </c>
      <c r="AQ2" s="6" t="s">
        <v>19</v>
      </c>
      <c r="AR2" s="6" t="s">
        <v>20</v>
      </c>
      <c r="AS2" s="7" t="s">
        <v>21</v>
      </c>
      <c r="AT2" s="7" t="s">
        <v>158</v>
      </c>
      <c r="AU2" s="9" t="s">
        <v>22</v>
      </c>
      <c r="AV2" s="6" t="s">
        <v>15</v>
      </c>
      <c r="AW2" s="6" t="s">
        <v>16</v>
      </c>
      <c r="AX2" s="6" t="s">
        <v>17</v>
      </c>
      <c r="AY2" s="6" t="s">
        <v>18</v>
      </c>
      <c r="AZ2" s="6" t="s">
        <v>19</v>
      </c>
      <c r="BA2" s="6" t="s">
        <v>20</v>
      </c>
      <c r="BB2" s="7" t="s">
        <v>21</v>
      </c>
      <c r="BC2" s="7" t="s">
        <v>158</v>
      </c>
      <c r="BD2" s="9" t="s">
        <v>22</v>
      </c>
      <c r="BE2" s="6" t="s">
        <v>15</v>
      </c>
      <c r="BF2" s="6" t="s">
        <v>16</v>
      </c>
      <c r="BG2" s="6" t="s">
        <v>17</v>
      </c>
      <c r="BH2" s="6" t="s">
        <v>18</v>
      </c>
      <c r="BI2" s="6" t="s">
        <v>19</v>
      </c>
      <c r="BJ2" s="6" t="s">
        <v>20</v>
      </c>
      <c r="BK2" s="7" t="s">
        <v>21</v>
      </c>
      <c r="BL2" s="7" t="s">
        <v>158</v>
      </c>
      <c r="BM2" s="9" t="s">
        <v>22</v>
      </c>
    </row>
    <row r="3" spans="1:65" ht="34.5" customHeight="1" x14ac:dyDescent="0.25">
      <c r="A3" s="10">
        <v>1</v>
      </c>
      <c r="B3" s="11" t="s">
        <v>23</v>
      </c>
      <c r="C3" s="12">
        <v>99.58</v>
      </c>
      <c r="D3" s="13">
        <f>'ДОО (2 пол 2020)'!K4</f>
        <v>98.2</v>
      </c>
      <c r="E3" s="13">
        <v>96.34</v>
      </c>
      <c r="F3" s="13">
        <v>99.02</v>
      </c>
      <c r="G3" s="13">
        <v>98.35</v>
      </c>
      <c r="H3" s="13">
        <v>95.01</v>
      </c>
      <c r="I3" s="13">
        <v>92.61</v>
      </c>
      <c r="J3" s="79">
        <v>98.24</v>
      </c>
      <c r="K3" s="14">
        <f>J3-I3</f>
        <v>5.6299999999999955</v>
      </c>
      <c r="L3" s="12">
        <v>99.55</v>
      </c>
      <c r="M3" s="13">
        <f>'ДОО (2 пол 2020)'!O4</f>
        <v>98.17</v>
      </c>
      <c r="N3" s="13">
        <v>96.03</v>
      </c>
      <c r="O3" s="13">
        <v>98.95</v>
      </c>
      <c r="P3" s="13">
        <v>98.31</v>
      </c>
      <c r="Q3" s="13">
        <v>94.83</v>
      </c>
      <c r="R3" s="13">
        <v>92.58</v>
      </c>
      <c r="S3" s="79">
        <v>98.06</v>
      </c>
      <c r="T3" s="15">
        <f>S3-R3</f>
        <v>5.480000000000004</v>
      </c>
      <c r="U3" s="12">
        <v>97.71</v>
      </c>
      <c r="V3" s="13">
        <f>'ДОО (2 пол 2020)'!T4</f>
        <v>97.75</v>
      </c>
      <c r="W3" s="13">
        <v>95.25</v>
      </c>
      <c r="X3" s="13">
        <v>98.95</v>
      </c>
      <c r="Y3" s="13">
        <v>98.31</v>
      </c>
      <c r="Z3" s="13">
        <v>94.08</v>
      </c>
      <c r="AA3" s="13">
        <v>89.93</v>
      </c>
      <c r="AB3" s="79">
        <v>97.68</v>
      </c>
      <c r="AC3" s="15">
        <f>AB3-AA3</f>
        <v>7.75</v>
      </c>
      <c r="AD3" s="12">
        <v>99.76</v>
      </c>
      <c r="AE3" s="13">
        <f>'ДОО (2 пол 2020)'!Y4</f>
        <v>98.5</v>
      </c>
      <c r="AF3" s="13">
        <v>96.57</v>
      </c>
      <c r="AG3" s="13">
        <v>98.8</v>
      </c>
      <c r="AH3" s="13">
        <v>98.25</v>
      </c>
      <c r="AI3" s="13">
        <v>96.14</v>
      </c>
      <c r="AJ3" s="13">
        <v>94.52</v>
      </c>
      <c r="AK3" s="79">
        <v>98.38</v>
      </c>
      <c r="AL3" s="15">
        <f>AK3-AJ3</f>
        <v>3.8599999999999994</v>
      </c>
      <c r="AM3" s="12">
        <v>99.7</v>
      </c>
      <c r="AN3" s="13">
        <f>'ДОО (2 пол 2020)'!AD4</f>
        <v>98.55</v>
      </c>
      <c r="AO3" s="13">
        <v>96.34</v>
      </c>
      <c r="AP3" s="13">
        <v>99.11</v>
      </c>
      <c r="AQ3" s="13">
        <v>98.35</v>
      </c>
      <c r="AR3" s="13">
        <v>94.9</v>
      </c>
      <c r="AS3" s="13">
        <v>94.27</v>
      </c>
      <c r="AT3" s="79">
        <v>98.63</v>
      </c>
      <c r="AU3" s="15">
        <f>AT3-AS3</f>
        <v>4.3599999999999994</v>
      </c>
      <c r="AV3" s="12">
        <v>99.24</v>
      </c>
      <c r="AW3" s="13">
        <f>'ДОО (2 пол 2020)'!AF4</f>
        <v>98.24</v>
      </c>
      <c r="AX3" s="13">
        <v>96.11</v>
      </c>
      <c r="AY3" s="13">
        <v>98.97</v>
      </c>
      <c r="AZ3" s="13">
        <v>98.31</v>
      </c>
      <c r="BA3" s="13">
        <v>95</v>
      </c>
      <c r="BB3" s="13">
        <v>92.78</v>
      </c>
      <c r="BC3" s="85">
        <v>98.2</v>
      </c>
      <c r="BD3" s="15">
        <f>BC3-BB3</f>
        <v>5.4200000000000017</v>
      </c>
      <c r="BE3" s="16">
        <v>138</v>
      </c>
      <c r="BF3" s="17">
        <f>'ДОО (2 пол 2020)'!AG4</f>
        <v>178</v>
      </c>
      <c r="BG3" s="17">
        <v>107</v>
      </c>
      <c r="BH3" s="17">
        <v>263</v>
      </c>
      <c r="BI3" s="17">
        <v>267</v>
      </c>
      <c r="BJ3" s="17">
        <v>121</v>
      </c>
      <c r="BK3" s="17">
        <v>618</v>
      </c>
      <c r="BL3" s="81">
        <v>383</v>
      </c>
      <c r="BM3" s="18">
        <f>BL3-BK3</f>
        <v>-235</v>
      </c>
    </row>
    <row r="4" spans="1:65" ht="33.75" customHeight="1" x14ac:dyDescent="0.25">
      <c r="A4" s="10">
        <v>2</v>
      </c>
      <c r="B4" s="11" t="s">
        <v>24</v>
      </c>
      <c r="C4" s="12">
        <v>93.41</v>
      </c>
      <c r="D4" s="13">
        <f>'ДОО (2 пол 2020)'!K5</f>
        <v>93.52</v>
      </c>
      <c r="E4" s="13">
        <v>95.59</v>
      </c>
      <c r="F4" s="13">
        <v>93.64</v>
      </c>
      <c r="G4" s="13">
        <v>95.75</v>
      </c>
      <c r="H4" s="13">
        <v>93.69</v>
      </c>
      <c r="I4" s="13">
        <v>73.37</v>
      </c>
      <c r="J4" s="79">
        <v>86.18</v>
      </c>
      <c r="K4" s="14">
        <f t="shared" ref="K4:K34" si="0">J4-I4</f>
        <v>12.810000000000002</v>
      </c>
      <c r="L4" s="12">
        <v>92.25</v>
      </c>
      <c r="M4" s="13">
        <f>'ДОО (2 пол 2020)'!O5</f>
        <v>92.1</v>
      </c>
      <c r="N4" s="13">
        <v>94.51</v>
      </c>
      <c r="O4" s="13">
        <v>92.74</v>
      </c>
      <c r="P4" s="13">
        <v>94.95</v>
      </c>
      <c r="Q4" s="13">
        <v>92.88</v>
      </c>
      <c r="R4" s="13">
        <v>78.23</v>
      </c>
      <c r="S4" s="79">
        <v>87.75</v>
      </c>
      <c r="T4" s="36">
        <f t="shared" ref="T4:T34" si="1">S4-R4</f>
        <v>9.519999999999996</v>
      </c>
      <c r="U4" s="12">
        <v>91.43</v>
      </c>
      <c r="V4" s="13">
        <f>'ДОО (2 пол 2020)'!T5</f>
        <v>91.58</v>
      </c>
      <c r="W4" s="13">
        <v>94.42</v>
      </c>
      <c r="X4" s="13">
        <v>92.34</v>
      </c>
      <c r="Y4" s="13">
        <v>94.95</v>
      </c>
      <c r="Z4" s="13">
        <v>89.81</v>
      </c>
      <c r="AA4" s="13">
        <v>75.77</v>
      </c>
      <c r="AB4" s="79">
        <v>86.67</v>
      </c>
      <c r="AC4" s="36">
        <f t="shared" ref="AC4:AC34" si="2">AB4-AA4</f>
        <v>10.900000000000006</v>
      </c>
      <c r="AD4" s="12">
        <v>94.83</v>
      </c>
      <c r="AE4" s="13">
        <f>'ДОО (2 пол 2020)'!Y5</f>
        <v>94.09</v>
      </c>
      <c r="AF4" s="13">
        <v>95.62</v>
      </c>
      <c r="AG4" s="13">
        <v>94.88</v>
      </c>
      <c r="AH4" s="13">
        <v>96.16</v>
      </c>
      <c r="AI4" s="13">
        <v>93.75</v>
      </c>
      <c r="AJ4" s="13">
        <v>81.290000000000006</v>
      </c>
      <c r="AK4" s="79">
        <v>89.64</v>
      </c>
      <c r="AL4" s="36">
        <f t="shared" ref="AL4:AL34" si="3">AK4-AJ4</f>
        <v>8.3499999999999943</v>
      </c>
      <c r="AM4" s="12">
        <v>93.49</v>
      </c>
      <c r="AN4" s="13">
        <f>'ДОО (2 пол 2020)'!AD5</f>
        <v>93.64</v>
      </c>
      <c r="AO4" s="13">
        <v>96.16</v>
      </c>
      <c r="AP4" s="13">
        <v>94.37</v>
      </c>
      <c r="AQ4" s="13">
        <v>95.25</v>
      </c>
      <c r="AR4" s="13">
        <v>92.94</v>
      </c>
      <c r="AS4" s="13">
        <v>79.319999999999993</v>
      </c>
      <c r="AT4" s="79">
        <v>89.07</v>
      </c>
      <c r="AU4" s="36">
        <f t="shared" ref="AU4:AU34" si="4">AT4-AS4</f>
        <v>9.75</v>
      </c>
      <c r="AV4" s="12">
        <v>93.14</v>
      </c>
      <c r="AW4" s="13">
        <f>'ДОО (2 пол 2020)'!AF5</f>
        <v>93.05</v>
      </c>
      <c r="AX4" s="13">
        <v>95.32</v>
      </c>
      <c r="AY4" s="13">
        <v>93.65</v>
      </c>
      <c r="AZ4" s="13">
        <v>95.44</v>
      </c>
      <c r="BA4" s="13">
        <v>92.6</v>
      </c>
      <c r="BB4" s="13">
        <v>77.599999999999994</v>
      </c>
      <c r="BC4" s="85">
        <v>87.86</v>
      </c>
      <c r="BD4" s="36">
        <f t="shared" ref="BD4:BD34" si="5">BC4-BB4</f>
        <v>10.260000000000005</v>
      </c>
      <c r="BE4" s="16">
        <v>242</v>
      </c>
      <c r="BF4" s="17">
        <f>'ДОО (2 пол 2020)'!AG5</f>
        <v>182</v>
      </c>
      <c r="BG4" s="17">
        <v>139</v>
      </c>
      <c r="BH4" s="17">
        <v>148</v>
      </c>
      <c r="BI4" s="17">
        <v>193</v>
      </c>
      <c r="BJ4" s="17">
        <v>72</v>
      </c>
      <c r="BK4" s="17">
        <v>147</v>
      </c>
      <c r="BL4" s="81">
        <v>602</v>
      </c>
      <c r="BM4" s="38">
        <f t="shared" ref="BM4:BM34" si="6">BL4-BK4</f>
        <v>455</v>
      </c>
    </row>
    <row r="5" spans="1:65" ht="33.75" customHeight="1" x14ac:dyDescent="0.25">
      <c r="A5" s="10">
        <v>3</v>
      </c>
      <c r="B5" s="11" t="s">
        <v>25</v>
      </c>
      <c r="C5" s="12">
        <v>99.75</v>
      </c>
      <c r="D5" s="13">
        <f>'ДОО (2 пол 2020)'!K6</f>
        <v>99.19</v>
      </c>
      <c r="E5" s="13">
        <v>100</v>
      </c>
      <c r="F5" s="13">
        <v>99.68</v>
      </c>
      <c r="G5" s="13">
        <v>97.53</v>
      </c>
      <c r="H5" s="13">
        <v>96.69</v>
      </c>
      <c r="I5" s="13">
        <v>90.49</v>
      </c>
      <c r="J5" s="79">
        <v>91.8</v>
      </c>
      <c r="K5" s="14">
        <f t="shared" si="0"/>
        <v>1.3100000000000023</v>
      </c>
      <c r="L5" s="12">
        <v>99.52</v>
      </c>
      <c r="M5" s="13">
        <f>'ДОО (2 пол 2020)'!O6</f>
        <v>98.95</v>
      </c>
      <c r="N5" s="13">
        <v>100</v>
      </c>
      <c r="O5" s="13">
        <v>99.53</v>
      </c>
      <c r="P5" s="13">
        <v>97.09</v>
      </c>
      <c r="Q5" s="13">
        <v>96.33</v>
      </c>
      <c r="R5" s="13">
        <v>91.86</v>
      </c>
      <c r="S5" s="79">
        <v>95.57</v>
      </c>
      <c r="T5" s="36">
        <f t="shared" si="1"/>
        <v>3.7099999999999937</v>
      </c>
      <c r="U5" s="12">
        <v>98.92</v>
      </c>
      <c r="V5" s="13">
        <f>'ДОО (2 пол 2020)'!T6</f>
        <v>96.43</v>
      </c>
      <c r="W5" s="13">
        <v>99.8</v>
      </c>
      <c r="X5" s="13">
        <v>98.68</v>
      </c>
      <c r="Y5" s="13">
        <v>96.55</v>
      </c>
      <c r="Z5" s="13">
        <v>96.56</v>
      </c>
      <c r="AA5" s="13">
        <v>89.32</v>
      </c>
      <c r="AB5" s="79">
        <v>93.95</v>
      </c>
      <c r="AC5" s="36">
        <f t="shared" si="2"/>
        <v>4.6300000000000097</v>
      </c>
      <c r="AD5" s="12">
        <v>99.81</v>
      </c>
      <c r="AE5" s="13">
        <f>'ДОО (2 пол 2020)'!Y6</f>
        <v>99.65</v>
      </c>
      <c r="AF5" s="13">
        <v>99.9</v>
      </c>
      <c r="AG5" s="13">
        <v>99.42</v>
      </c>
      <c r="AH5" s="13">
        <v>97.99</v>
      </c>
      <c r="AI5" s="13">
        <v>96.56</v>
      </c>
      <c r="AJ5" s="13">
        <v>94.48</v>
      </c>
      <c r="AK5" s="79">
        <v>98.63</v>
      </c>
      <c r="AL5" s="36">
        <f t="shared" si="3"/>
        <v>4.1499999999999915</v>
      </c>
      <c r="AM5" s="12">
        <v>99.87</v>
      </c>
      <c r="AN5" s="13">
        <f>'ДОО (2 пол 2020)'!AD6</f>
        <v>99.23</v>
      </c>
      <c r="AO5" s="13">
        <v>100</v>
      </c>
      <c r="AP5" s="13">
        <v>99.63</v>
      </c>
      <c r="AQ5" s="13">
        <v>97.49</v>
      </c>
      <c r="AR5" s="13">
        <v>96.29</v>
      </c>
      <c r="AS5" s="13">
        <v>93.26</v>
      </c>
      <c r="AT5" s="79">
        <v>96.21</v>
      </c>
      <c r="AU5" s="36">
        <f t="shared" si="4"/>
        <v>2.9499999999999886</v>
      </c>
      <c r="AV5" s="12">
        <v>99.58</v>
      </c>
      <c r="AW5" s="13">
        <f>'ДОО (2 пол 2020)'!AF6</f>
        <v>98.67</v>
      </c>
      <c r="AX5" s="13">
        <v>99.94</v>
      </c>
      <c r="AY5" s="13">
        <v>99.38</v>
      </c>
      <c r="AZ5" s="13">
        <v>97.35</v>
      </c>
      <c r="BA5" s="13">
        <v>96.5</v>
      </c>
      <c r="BB5" s="13">
        <v>91.88</v>
      </c>
      <c r="BC5" s="85">
        <v>95.23</v>
      </c>
      <c r="BD5" s="36">
        <f t="shared" si="5"/>
        <v>3.3500000000000085</v>
      </c>
      <c r="BE5" s="16">
        <v>131</v>
      </c>
      <c r="BF5" s="17">
        <f>'ДОО (2 пол 2020)'!AG6</f>
        <v>119</v>
      </c>
      <c r="BG5" s="17">
        <v>83</v>
      </c>
      <c r="BH5" s="17">
        <v>158</v>
      </c>
      <c r="BI5" s="17">
        <v>133</v>
      </c>
      <c r="BJ5" s="17">
        <v>184</v>
      </c>
      <c r="BK5" s="17">
        <v>213</v>
      </c>
      <c r="BL5" s="81">
        <v>64</v>
      </c>
      <c r="BM5" s="38">
        <f t="shared" si="6"/>
        <v>-149</v>
      </c>
    </row>
    <row r="6" spans="1:65" ht="33.75" customHeight="1" x14ac:dyDescent="0.25">
      <c r="A6" s="10">
        <v>4</v>
      </c>
      <c r="B6" s="11" t="s">
        <v>26</v>
      </c>
      <c r="C6" s="12">
        <v>91.67</v>
      </c>
      <c r="D6" s="13">
        <f>'ДОО (2 пол 2020)'!K8</f>
        <v>96.65</v>
      </c>
      <c r="E6" s="13">
        <v>99.75</v>
      </c>
      <c r="F6" s="13">
        <v>99.18</v>
      </c>
      <c r="G6" s="13">
        <v>98.27</v>
      </c>
      <c r="H6" s="13">
        <v>96.12</v>
      </c>
      <c r="I6" s="13">
        <v>95.11</v>
      </c>
      <c r="J6" s="79">
        <v>99.27</v>
      </c>
      <c r="K6" s="14">
        <f t="shared" si="0"/>
        <v>4.1599999999999966</v>
      </c>
      <c r="L6" s="12">
        <v>91.67</v>
      </c>
      <c r="M6" s="13">
        <f>'ДОО (2 пол 2020)'!O8</f>
        <v>94.4</v>
      </c>
      <c r="N6" s="13">
        <v>99.54</v>
      </c>
      <c r="O6" s="13">
        <v>98.5</v>
      </c>
      <c r="P6" s="13">
        <v>97.72</v>
      </c>
      <c r="Q6" s="13">
        <v>95.6</v>
      </c>
      <c r="R6" s="13">
        <v>95.08</v>
      </c>
      <c r="S6" s="79">
        <v>98.99</v>
      </c>
      <c r="T6" s="36">
        <f t="shared" si="1"/>
        <v>3.9099999999999966</v>
      </c>
      <c r="U6" s="12">
        <v>92.36</v>
      </c>
      <c r="V6" s="13">
        <f>'ДОО (2 пол 2020)'!T8</f>
        <v>91.67</v>
      </c>
      <c r="W6" s="13">
        <v>98.48</v>
      </c>
      <c r="X6" s="13">
        <v>97.91</v>
      </c>
      <c r="Y6" s="13">
        <v>97.48</v>
      </c>
      <c r="Z6" s="13">
        <v>95.65</v>
      </c>
      <c r="AA6" s="13">
        <v>94.32</v>
      </c>
      <c r="AB6" s="79">
        <v>98.91</v>
      </c>
      <c r="AC6" s="36">
        <f t="shared" si="2"/>
        <v>4.5900000000000034</v>
      </c>
      <c r="AD6" s="12">
        <v>91.67</v>
      </c>
      <c r="AE6" s="13">
        <f>'ДОО (2 пол 2020)'!Y8</f>
        <v>97.22</v>
      </c>
      <c r="AF6" s="13">
        <v>99.8</v>
      </c>
      <c r="AG6" s="13">
        <v>98.95</v>
      </c>
      <c r="AH6" s="13">
        <v>98.74</v>
      </c>
      <c r="AI6" s="13">
        <v>96.38</v>
      </c>
      <c r="AJ6" s="13">
        <v>97.59</v>
      </c>
      <c r="AK6" s="79">
        <v>99.18</v>
      </c>
      <c r="AL6" s="36">
        <f t="shared" si="3"/>
        <v>1.5900000000000034</v>
      </c>
      <c r="AM6" s="12">
        <v>91.67</v>
      </c>
      <c r="AN6" s="13">
        <f>'ДОО (2 пол 2020)'!AD8</f>
        <v>96.47</v>
      </c>
      <c r="AO6" s="13">
        <v>98.98</v>
      </c>
      <c r="AP6" s="13">
        <v>98.86</v>
      </c>
      <c r="AQ6" s="13">
        <v>98.53</v>
      </c>
      <c r="AR6" s="13">
        <v>96.23</v>
      </c>
      <c r="AS6" s="13">
        <v>96.19</v>
      </c>
      <c r="AT6" s="79">
        <v>99.34</v>
      </c>
      <c r="AU6" s="36">
        <f t="shared" si="4"/>
        <v>3.1500000000000057</v>
      </c>
      <c r="AV6" s="12">
        <v>91.82</v>
      </c>
      <c r="AW6" s="13">
        <f>'ДОО (2 пол 2020)'!AF8</f>
        <v>95.34</v>
      </c>
      <c r="AX6" s="13">
        <v>99.29</v>
      </c>
      <c r="AY6" s="13">
        <v>98.69</v>
      </c>
      <c r="AZ6" s="13">
        <v>98.18</v>
      </c>
      <c r="BA6" s="13">
        <v>96.02</v>
      </c>
      <c r="BB6" s="13">
        <v>95.66</v>
      </c>
      <c r="BC6" s="85">
        <v>99.14</v>
      </c>
      <c r="BD6" s="36">
        <f t="shared" si="5"/>
        <v>3.480000000000004</v>
      </c>
      <c r="BE6" s="16">
        <v>12</v>
      </c>
      <c r="BF6" s="17">
        <f>'ДОО (2 пол 2020)'!AG8</f>
        <v>210</v>
      </c>
      <c r="BG6" s="17">
        <v>82</v>
      </c>
      <c r="BH6" s="17">
        <v>183</v>
      </c>
      <c r="BI6" s="17">
        <v>159</v>
      </c>
      <c r="BJ6" s="17">
        <v>159</v>
      </c>
      <c r="BK6" s="17">
        <v>44</v>
      </c>
      <c r="BL6" s="81">
        <v>206</v>
      </c>
      <c r="BM6" s="38">
        <f t="shared" si="6"/>
        <v>162</v>
      </c>
    </row>
    <row r="7" spans="1:65" ht="33.75" customHeight="1" x14ac:dyDescent="0.25">
      <c r="A7" s="10">
        <v>5</v>
      </c>
      <c r="B7" s="11" t="s">
        <v>27</v>
      </c>
      <c r="C7" s="12">
        <v>98.73</v>
      </c>
      <c r="D7" s="13">
        <f>'ДОО (2 пол 2020)'!K9</f>
        <v>97.9</v>
      </c>
      <c r="E7" s="13">
        <v>100</v>
      </c>
      <c r="F7" s="13">
        <v>99.01</v>
      </c>
      <c r="G7" s="13">
        <v>97.77</v>
      </c>
      <c r="H7" s="13">
        <v>96.55</v>
      </c>
      <c r="I7" s="13">
        <v>97.77</v>
      </c>
      <c r="J7" s="79">
        <v>96.97</v>
      </c>
      <c r="K7" s="14">
        <f t="shared" si="0"/>
        <v>-0.79999999999999716</v>
      </c>
      <c r="L7" s="12">
        <v>98.8</v>
      </c>
      <c r="M7" s="13">
        <f>'ДОО (2 пол 2020)'!O9</f>
        <v>97.58</v>
      </c>
      <c r="N7" s="13">
        <v>100</v>
      </c>
      <c r="O7" s="13">
        <v>98.97</v>
      </c>
      <c r="P7" s="13">
        <v>98.06</v>
      </c>
      <c r="Q7" s="13">
        <v>96.57</v>
      </c>
      <c r="R7" s="13">
        <v>97.94</v>
      </c>
      <c r="S7" s="79">
        <v>99.13</v>
      </c>
      <c r="T7" s="36">
        <f t="shared" si="1"/>
        <v>1.1899999999999977</v>
      </c>
      <c r="U7" s="12">
        <v>98.55</v>
      </c>
      <c r="V7" s="13">
        <f>'ДОО (2 пол 2020)'!T9</f>
        <v>98.26</v>
      </c>
      <c r="W7" s="13">
        <v>100</v>
      </c>
      <c r="X7" s="13">
        <v>99.03</v>
      </c>
      <c r="Y7" s="13">
        <v>97.53</v>
      </c>
      <c r="Z7" s="13">
        <v>96.64</v>
      </c>
      <c r="AA7" s="13">
        <v>97.84</v>
      </c>
      <c r="AB7" s="79">
        <v>98.76</v>
      </c>
      <c r="AC7" s="36">
        <f t="shared" si="2"/>
        <v>0.92000000000000171</v>
      </c>
      <c r="AD7" s="12">
        <v>99.35</v>
      </c>
      <c r="AE7" s="13">
        <f>'ДОО (2 пол 2020)'!Y9</f>
        <v>98.13</v>
      </c>
      <c r="AF7" s="13">
        <v>100</v>
      </c>
      <c r="AG7" s="13">
        <v>99</v>
      </c>
      <c r="AH7" s="13">
        <v>97.9</v>
      </c>
      <c r="AI7" s="13">
        <v>96.59</v>
      </c>
      <c r="AJ7" s="13">
        <v>98.03</v>
      </c>
      <c r="AK7" s="79">
        <v>99.29</v>
      </c>
      <c r="AL7" s="36">
        <f t="shared" si="3"/>
        <v>1.2600000000000051</v>
      </c>
      <c r="AM7" s="12">
        <v>98.77</v>
      </c>
      <c r="AN7" s="13">
        <f>'ДОО (2 пол 2020)'!AD9</f>
        <v>98.13</v>
      </c>
      <c r="AO7" s="13">
        <v>99.62</v>
      </c>
      <c r="AP7" s="13">
        <v>99.08</v>
      </c>
      <c r="AQ7" s="13">
        <v>97.85</v>
      </c>
      <c r="AR7" s="13">
        <v>96.46</v>
      </c>
      <c r="AS7" s="13">
        <v>98.15</v>
      </c>
      <c r="AT7" s="79">
        <v>99.46</v>
      </c>
      <c r="AU7" s="36">
        <f t="shared" si="4"/>
        <v>1.3099999999999881</v>
      </c>
      <c r="AV7" s="12">
        <v>98.84</v>
      </c>
      <c r="AW7" s="13">
        <f>'ДОО (2 пол 2020)'!AF9</f>
        <v>98.03</v>
      </c>
      <c r="AX7" s="13">
        <v>99.92</v>
      </c>
      <c r="AY7" s="13">
        <v>99.02</v>
      </c>
      <c r="AZ7" s="13">
        <v>97.81</v>
      </c>
      <c r="BA7" s="13">
        <v>96.56</v>
      </c>
      <c r="BB7" s="13">
        <v>97.95</v>
      </c>
      <c r="BC7" s="85">
        <v>98.72</v>
      </c>
      <c r="BD7" s="36">
        <f t="shared" si="5"/>
        <v>0.76999999999999602</v>
      </c>
      <c r="BE7" s="16">
        <v>115</v>
      </c>
      <c r="BF7" s="17">
        <f>'ДОО (2 пол 2020)'!AG9</f>
        <v>129</v>
      </c>
      <c r="BG7" s="17">
        <v>111</v>
      </c>
      <c r="BH7" s="17">
        <v>291</v>
      </c>
      <c r="BI7" s="17">
        <v>310</v>
      </c>
      <c r="BJ7" s="17">
        <v>332</v>
      </c>
      <c r="BK7" s="17">
        <v>336</v>
      </c>
      <c r="BL7" s="81">
        <v>404</v>
      </c>
      <c r="BM7" s="38">
        <f t="shared" si="6"/>
        <v>68</v>
      </c>
    </row>
    <row r="8" spans="1:65" ht="33.75" customHeight="1" x14ac:dyDescent="0.25">
      <c r="A8" s="10">
        <v>6</v>
      </c>
      <c r="B8" s="11" t="s">
        <v>28</v>
      </c>
      <c r="C8" s="12">
        <v>93.99</v>
      </c>
      <c r="D8" s="13">
        <f>'ДОО (2 пол 2020)'!K10</f>
        <v>97.25</v>
      </c>
      <c r="E8" s="13">
        <v>95.83</v>
      </c>
      <c r="F8" s="13">
        <v>98.85</v>
      </c>
      <c r="G8" s="13">
        <v>97.68</v>
      </c>
      <c r="H8" s="13">
        <v>97.01</v>
      </c>
      <c r="I8" s="13">
        <v>92.64</v>
      </c>
      <c r="J8" s="79">
        <v>96.21</v>
      </c>
      <c r="K8" s="14">
        <f t="shared" si="0"/>
        <v>3.5699999999999932</v>
      </c>
      <c r="L8" s="12">
        <v>91.23</v>
      </c>
      <c r="M8" s="13">
        <f>'ДОО (2 пол 2020)'!O10</f>
        <v>97.25</v>
      </c>
      <c r="N8" s="13">
        <v>95</v>
      </c>
      <c r="O8" s="13">
        <v>97.55</v>
      </c>
      <c r="P8" s="13">
        <v>96.51</v>
      </c>
      <c r="Q8" s="13">
        <v>96.09</v>
      </c>
      <c r="R8" s="13">
        <v>93.15</v>
      </c>
      <c r="S8" s="79">
        <v>95.61</v>
      </c>
      <c r="T8" s="36">
        <f t="shared" si="1"/>
        <v>2.4599999999999937</v>
      </c>
      <c r="U8" s="12">
        <v>84.62</v>
      </c>
      <c r="V8" s="13">
        <f>'ДОО (2 пол 2020)'!T10</f>
        <v>93.5</v>
      </c>
      <c r="W8" s="13">
        <v>96.25</v>
      </c>
      <c r="X8" s="13">
        <v>95.89</v>
      </c>
      <c r="Y8" s="13">
        <v>95.8</v>
      </c>
      <c r="Z8" s="13">
        <v>95.12</v>
      </c>
      <c r="AA8" s="13">
        <v>91.34</v>
      </c>
      <c r="AB8" s="79">
        <v>94.35</v>
      </c>
      <c r="AC8" s="36">
        <f t="shared" si="2"/>
        <v>3.0099999999999909</v>
      </c>
      <c r="AD8" s="12">
        <v>95.59</v>
      </c>
      <c r="AE8" s="13">
        <f>'ДОО (2 пол 2020)'!Y10</f>
        <v>98.12</v>
      </c>
      <c r="AF8" s="13">
        <v>97.5</v>
      </c>
      <c r="AG8" s="13">
        <v>98.82</v>
      </c>
      <c r="AH8" s="13">
        <v>98.07</v>
      </c>
      <c r="AI8" s="13">
        <v>97.01</v>
      </c>
      <c r="AJ8" s="13">
        <v>94.05</v>
      </c>
      <c r="AK8" s="79">
        <v>96.21</v>
      </c>
      <c r="AL8" s="36">
        <f t="shared" si="3"/>
        <v>2.1599999999999966</v>
      </c>
      <c r="AM8" s="12">
        <v>93.67</v>
      </c>
      <c r="AN8" s="13">
        <f>'ДОО (2 пол 2020)'!AD10</f>
        <v>97.36</v>
      </c>
      <c r="AO8" s="13">
        <v>95.83</v>
      </c>
      <c r="AP8" s="13">
        <v>98.93</v>
      </c>
      <c r="AQ8" s="13">
        <v>97.11</v>
      </c>
      <c r="AR8" s="13">
        <v>96.81</v>
      </c>
      <c r="AS8" s="13">
        <v>94.03</v>
      </c>
      <c r="AT8" s="79">
        <v>96.16</v>
      </c>
      <c r="AU8" s="36">
        <f t="shared" si="4"/>
        <v>2.1299999999999955</v>
      </c>
      <c r="AV8" s="12">
        <v>91.86</v>
      </c>
      <c r="AW8" s="13">
        <f>'ДОО (2 пол 2020)'!AF10</f>
        <v>96.66</v>
      </c>
      <c r="AX8" s="13">
        <v>96.16</v>
      </c>
      <c r="AY8" s="13">
        <v>98.04</v>
      </c>
      <c r="AZ8" s="13">
        <v>97.07</v>
      </c>
      <c r="BA8" s="13">
        <v>96.43</v>
      </c>
      <c r="BB8" s="13">
        <v>93.04</v>
      </c>
      <c r="BC8" s="85">
        <v>95.71</v>
      </c>
      <c r="BD8" s="36">
        <f t="shared" si="5"/>
        <v>2.6699999999999875</v>
      </c>
      <c r="BE8" s="16">
        <v>104</v>
      </c>
      <c r="BF8" s="17">
        <f>'ДОО (2 пол 2020)'!AG10</f>
        <v>177</v>
      </c>
      <c r="BG8" s="17">
        <v>20</v>
      </c>
      <c r="BH8" s="17">
        <v>148</v>
      </c>
      <c r="BI8" s="17">
        <v>147</v>
      </c>
      <c r="BJ8" s="17">
        <v>128</v>
      </c>
      <c r="BK8" s="17">
        <v>400</v>
      </c>
      <c r="BL8" s="81">
        <v>427</v>
      </c>
      <c r="BM8" s="38">
        <f t="shared" si="6"/>
        <v>27</v>
      </c>
    </row>
    <row r="9" spans="1:65" ht="33.75" customHeight="1" x14ac:dyDescent="0.25">
      <c r="A9" s="10">
        <v>7</v>
      </c>
      <c r="B9" s="11" t="s">
        <v>29</v>
      </c>
      <c r="C9" s="12">
        <v>99.36</v>
      </c>
      <c r="D9" s="13">
        <f>'ДОО (2 пол 2020)'!K11</f>
        <v>99.4</v>
      </c>
      <c r="E9" s="13">
        <v>100</v>
      </c>
      <c r="F9" s="13">
        <v>99.69</v>
      </c>
      <c r="G9" s="13">
        <v>98.63</v>
      </c>
      <c r="H9" s="13">
        <v>96.68</v>
      </c>
      <c r="I9" s="13">
        <v>97.42</v>
      </c>
      <c r="J9" s="79">
        <v>99.59</v>
      </c>
      <c r="K9" s="14">
        <f t="shared" si="0"/>
        <v>2.1700000000000017</v>
      </c>
      <c r="L9" s="12">
        <v>99.38</v>
      </c>
      <c r="M9" s="13">
        <f>'ДОО (2 пол 2020)'!O11</f>
        <v>99.43</v>
      </c>
      <c r="N9" s="13">
        <v>100</v>
      </c>
      <c r="O9" s="13">
        <v>99.63</v>
      </c>
      <c r="P9" s="13">
        <v>98.67</v>
      </c>
      <c r="Q9" s="13">
        <v>96.78</v>
      </c>
      <c r="R9" s="13">
        <v>97.39</v>
      </c>
      <c r="S9" s="79">
        <v>99.59</v>
      </c>
      <c r="T9" s="36">
        <f t="shared" si="1"/>
        <v>2.2000000000000028</v>
      </c>
      <c r="U9" s="12">
        <v>99.33</v>
      </c>
      <c r="V9" s="13">
        <f>'ДОО (2 пол 2020)'!T11</f>
        <v>99.42</v>
      </c>
      <c r="W9" s="13">
        <v>99.86</v>
      </c>
      <c r="X9" s="13">
        <v>99.67</v>
      </c>
      <c r="Y9" s="13">
        <v>98.66</v>
      </c>
      <c r="Z9" s="13">
        <v>96.66</v>
      </c>
      <c r="AA9" s="13">
        <v>97.03</v>
      </c>
      <c r="AB9" s="79">
        <v>99.59</v>
      </c>
      <c r="AC9" s="36">
        <f t="shared" si="2"/>
        <v>2.5600000000000023</v>
      </c>
      <c r="AD9" s="12">
        <v>99.38</v>
      </c>
      <c r="AE9" s="13">
        <f>'ДОО (2 пол 2020)'!Y11</f>
        <v>99.42</v>
      </c>
      <c r="AF9" s="13">
        <v>99.93</v>
      </c>
      <c r="AG9" s="13">
        <v>99.65</v>
      </c>
      <c r="AH9" s="13">
        <v>98.71</v>
      </c>
      <c r="AI9" s="13">
        <v>96.73</v>
      </c>
      <c r="AJ9" s="13">
        <v>97.4</v>
      </c>
      <c r="AK9" s="79">
        <v>99.59</v>
      </c>
      <c r="AL9" s="36">
        <f t="shared" si="3"/>
        <v>2.1899999999999977</v>
      </c>
      <c r="AM9" s="12">
        <v>99.33</v>
      </c>
      <c r="AN9" s="13">
        <f>'ДОО (2 пол 2020)'!AD11</f>
        <v>99.37</v>
      </c>
      <c r="AO9" s="13">
        <v>100</v>
      </c>
      <c r="AP9" s="13">
        <v>99.65</v>
      </c>
      <c r="AQ9" s="13">
        <v>98.66</v>
      </c>
      <c r="AR9" s="13">
        <v>96.73</v>
      </c>
      <c r="AS9" s="13">
        <v>97.49</v>
      </c>
      <c r="AT9" s="79">
        <v>99.59</v>
      </c>
      <c r="AU9" s="36">
        <f t="shared" si="4"/>
        <v>2.1000000000000085</v>
      </c>
      <c r="AV9" s="12">
        <v>99.36</v>
      </c>
      <c r="AW9" s="13">
        <f>'ДОО (2 пол 2020)'!AF11</f>
        <v>99.41</v>
      </c>
      <c r="AX9" s="13">
        <v>99.95</v>
      </c>
      <c r="AY9" s="13">
        <v>99.66</v>
      </c>
      <c r="AZ9" s="13">
        <v>98.66</v>
      </c>
      <c r="BA9" s="13">
        <v>96.71</v>
      </c>
      <c r="BB9" s="13">
        <v>97.35</v>
      </c>
      <c r="BC9" s="85">
        <v>99.59</v>
      </c>
      <c r="BD9" s="36">
        <f t="shared" si="5"/>
        <v>2.2400000000000091</v>
      </c>
      <c r="BE9" s="16">
        <v>162</v>
      </c>
      <c r="BF9" s="17">
        <f>'ДОО (2 пол 2020)'!AG11</f>
        <v>530</v>
      </c>
      <c r="BG9" s="17">
        <v>115</v>
      </c>
      <c r="BH9" s="17">
        <v>478</v>
      </c>
      <c r="BI9" s="17">
        <v>310</v>
      </c>
      <c r="BJ9" s="17">
        <v>489</v>
      </c>
      <c r="BK9" s="17">
        <v>118</v>
      </c>
      <c r="BL9" s="81">
        <v>246</v>
      </c>
      <c r="BM9" s="38">
        <f t="shared" si="6"/>
        <v>128</v>
      </c>
    </row>
    <row r="10" spans="1:65" ht="33.75" customHeight="1" x14ac:dyDescent="0.25">
      <c r="A10" s="10">
        <v>8</v>
      </c>
      <c r="B10" s="11" t="s">
        <v>30</v>
      </c>
      <c r="C10" s="12">
        <v>98.3</v>
      </c>
      <c r="D10" s="13">
        <f>'ДОО (2 пол 2020)'!K12</f>
        <v>98.4</v>
      </c>
      <c r="E10" s="13">
        <v>99.37</v>
      </c>
      <c r="F10" s="13">
        <v>97.75</v>
      </c>
      <c r="G10" s="13">
        <v>95.98</v>
      </c>
      <c r="H10" s="13">
        <v>93.82</v>
      </c>
      <c r="I10" s="13">
        <v>92.23</v>
      </c>
      <c r="J10" s="79">
        <v>93.34</v>
      </c>
      <c r="K10" s="14">
        <f t="shared" si="0"/>
        <v>1.1099999999999994</v>
      </c>
      <c r="L10" s="12">
        <v>98.37</v>
      </c>
      <c r="M10" s="13">
        <f>'ДОО (2 пол 2020)'!O12</f>
        <v>98.2</v>
      </c>
      <c r="N10" s="13">
        <v>99.73</v>
      </c>
      <c r="O10" s="13">
        <v>97.57</v>
      </c>
      <c r="P10" s="13">
        <v>95.33</v>
      </c>
      <c r="Q10" s="13">
        <v>91.29</v>
      </c>
      <c r="R10" s="13">
        <v>93.37</v>
      </c>
      <c r="S10" s="79">
        <v>93.48</v>
      </c>
      <c r="T10" s="36">
        <f t="shared" si="1"/>
        <v>0.10999999999999943</v>
      </c>
      <c r="U10" s="12">
        <v>98.19</v>
      </c>
      <c r="V10" s="13">
        <f>'ДОО (2 пол 2020)'!T12</f>
        <v>97.92</v>
      </c>
      <c r="W10" s="13">
        <v>98.19</v>
      </c>
      <c r="X10" s="13">
        <v>97.12</v>
      </c>
      <c r="Y10" s="13">
        <v>94.98</v>
      </c>
      <c r="Z10" s="13">
        <v>88.48</v>
      </c>
      <c r="AA10" s="13">
        <v>89.44</v>
      </c>
      <c r="AB10" s="79">
        <v>92.43</v>
      </c>
      <c r="AC10" s="36">
        <f t="shared" si="2"/>
        <v>2.9900000000000091</v>
      </c>
      <c r="AD10" s="12">
        <v>99.57</v>
      </c>
      <c r="AE10" s="13">
        <f>'ДОО (2 пол 2020)'!Y12</f>
        <v>99.44</v>
      </c>
      <c r="AF10" s="13">
        <v>100</v>
      </c>
      <c r="AG10" s="13">
        <v>98.16</v>
      </c>
      <c r="AH10" s="13">
        <v>95.58</v>
      </c>
      <c r="AI10" s="13">
        <v>94.19</v>
      </c>
      <c r="AJ10" s="13">
        <v>93.87</v>
      </c>
      <c r="AK10" s="79">
        <v>95.5</v>
      </c>
      <c r="AL10" s="36">
        <f t="shared" si="3"/>
        <v>1.6299999999999955</v>
      </c>
      <c r="AM10" s="12">
        <v>99.28</v>
      </c>
      <c r="AN10" s="13">
        <f>'ДОО (2 пол 2020)'!AD12</f>
        <v>99.28</v>
      </c>
      <c r="AO10" s="13">
        <v>99.82</v>
      </c>
      <c r="AP10" s="13">
        <v>98.38</v>
      </c>
      <c r="AQ10" s="13">
        <v>95.68</v>
      </c>
      <c r="AR10" s="13">
        <v>94.19</v>
      </c>
      <c r="AS10" s="13">
        <v>93.52</v>
      </c>
      <c r="AT10" s="79">
        <v>95.61</v>
      </c>
      <c r="AU10" s="36">
        <f t="shared" si="4"/>
        <v>2.0900000000000034</v>
      </c>
      <c r="AV10" s="12">
        <v>98.77</v>
      </c>
      <c r="AW10" s="13">
        <f>'ДОО (2 пол 2020)'!AF12</f>
        <v>98.68</v>
      </c>
      <c r="AX10" s="13">
        <v>99.4</v>
      </c>
      <c r="AY10" s="13">
        <v>97.81</v>
      </c>
      <c r="AZ10" s="13">
        <v>95.52</v>
      </c>
      <c r="BA10" s="13">
        <v>92.48</v>
      </c>
      <c r="BB10" s="13">
        <v>92.49</v>
      </c>
      <c r="BC10" s="85">
        <v>94.07</v>
      </c>
      <c r="BD10" s="36">
        <f t="shared" si="5"/>
        <v>1.5799999999999983</v>
      </c>
      <c r="BE10" s="16">
        <v>115</v>
      </c>
      <c r="BF10" s="17">
        <f>'ДОО (2 пол 2020)'!AG12</f>
        <v>104</v>
      </c>
      <c r="BG10" s="17">
        <v>46</v>
      </c>
      <c r="BH10" s="17">
        <v>113</v>
      </c>
      <c r="BI10" s="17">
        <v>83</v>
      </c>
      <c r="BJ10" s="17">
        <v>89</v>
      </c>
      <c r="BK10" s="17">
        <v>103</v>
      </c>
      <c r="BL10" s="81">
        <v>175</v>
      </c>
      <c r="BM10" s="38">
        <f t="shared" si="6"/>
        <v>72</v>
      </c>
    </row>
    <row r="11" spans="1:65" ht="33.75" customHeight="1" x14ac:dyDescent="0.25">
      <c r="A11" s="10">
        <v>9</v>
      </c>
      <c r="B11" s="11" t="s">
        <v>31</v>
      </c>
      <c r="C11" s="12">
        <v>99.09</v>
      </c>
      <c r="D11" s="13">
        <f>'ДОО (2 пол 2020)'!K13</f>
        <v>98.96</v>
      </c>
      <c r="E11" s="13">
        <v>99.04</v>
      </c>
      <c r="F11" s="13">
        <v>99.19</v>
      </c>
      <c r="G11" s="13">
        <v>98.18</v>
      </c>
      <c r="H11" s="13">
        <v>96.23</v>
      </c>
      <c r="I11" s="13">
        <v>86.28</v>
      </c>
      <c r="J11" s="79">
        <v>98.2</v>
      </c>
      <c r="K11" s="14">
        <f t="shared" si="0"/>
        <v>11.920000000000002</v>
      </c>
      <c r="L11" s="12">
        <v>99.09</v>
      </c>
      <c r="M11" s="13">
        <f>'ДОО (2 пол 2020)'!O13</f>
        <v>99.04</v>
      </c>
      <c r="N11" s="13">
        <v>99.04</v>
      </c>
      <c r="O11" s="13">
        <v>99.29</v>
      </c>
      <c r="P11" s="13">
        <v>98.28</v>
      </c>
      <c r="Q11" s="13">
        <v>96.37</v>
      </c>
      <c r="R11" s="13">
        <v>86.52</v>
      </c>
      <c r="S11" s="79">
        <v>99.08</v>
      </c>
      <c r="T11" s="36">
        <f t="shared" si="1"/>
        <v>12.560000000000002</v>
      </c>
      <c r="U11" s="12">
        <v>98.73</v>
      </c>
      <c r="V11" s="13">
        <f>'ДОО (2 пол 2020)'!T13</f>
        <v>98.88</v>
      </c>
      <c r="W11" s="13">
        <v>99.04</v>
      </c>
      <c r="X11" s="13">
        <v>99.13</v>
      </c>
      <c r="Y11" s="13">
        <v>97.71</v>
      </c>
      <c r="Z11" s="13">
        <v>96.23</v>
      </c>
      <c r="AA11" s="13">
        <v>85.9</v>
      </c>
      <c r="AB11" s="79">
        <v>98.9</v>
      </c>
      <c r="AC11" s="36">
        <f t="shared" si="2"/>
        <v>13</v>
      </c>
      <c r="AD11" s="12">
        <v>99.01</v>
      </c>
      <c r="AE11" s="13">
        <f>'ДОО (2 пол 2020)'!Y13</f>
        <v>99.25</v>
      </c>
      <c r="AF11" s="13">
        <v>99.04</v>
      </c>
      <c r="AG11" s="13">
        <v>99.18</v>
      </c>
      <c r="AH11" s="13">
        <v>98.3</v>
      </c>
      <c r="AI11" s="13">
        <v>96.3</v>
      </c>
      <c r="AJ11" s="13">
        <v>88.96</v>
      </c>
      <c r="AK11" s="79">
        <v>99.1</v>
      </c>
      <c r="AL11" s="36">
        <f t="shared" si="3"/>
        <v>10.14</v>
      </c>
      <c r="AM11" s="12">
        <v>98.95</v>
      </c>
      <c r="AN11" s="13">
        <f>'ДОО (2 пол 2020)'!AD13</f>
        <v>99.15</v>
      </c>
      <c r="AO11" s="13">
        <v>99.04</v>
      </c>
      <c r="AP11" s="13">
        <v>99.13</v>
      </c>
      <c r="AQ11" s="13">
        <v>98.13</v>
      </c>
      <c r="AR11" s="13">
        <v>96.2</v>
      </c>
      <c r="AS11" s="13">
        <v>88.98</v>
      </c>
      <c r="AT11" s="79">
        <v>99.09</v>
      </c>
      <c r="AU11" s="36">
        <f t="shared" si="4"/>
        <v>10.11</v>
      </c>
      <c r="AV11" s="12">
        <v>98.97</v>
      </c>
      <c r="AW11" s="13">
        <f>'ДОО (2 пол 2020)'!AF13</f>
        <v>99.06</v>
      </c>
      <c r="AX11" s="13">
        <v>99.04</v>
      </c>
      <c r="AY11" s="13">
        <v>99.18</v>
      </c>
      <c r="AZ11" s="13">
        <v>98.11</v>
      </c>
      <c r="BA11" s="13">
        <v>96.26</v>
      </c>
      <c r="BB11" s="13">
        <v>87.33</v>
      </c>
      <c r="BC11" s="85">
        <v>98.87</v>
      </c>
      <c r="BD11" s="36">
        <f t="shared" si="5"/>
        <v>11.540000000000006</v>
      </c>
      <c r="BE11" s="16">
        <v>151</v>
      </c>
      <c r="BF11" s="17">
        <f>'ДОО (2 пол 2020)'!AG13</f>
        <v>313</v>
      </c>
      <c r="BG11" s="17">
        <v>104</v>
      </c>
      <c r="BH11" s="17">
        <v>315</v>
      </c>
      <c r="BI11" s="17">
        <v>240</v>
      </c>
      <c r="BJ11" s="17">
        <v>241</v>
      </c>
      <c r="BK11" s="17">
        <v>47</v>
      </c>
      <c r="BL11" s="81">
        <v>363</v>
      </c>
      <c r="BM11" s="38">
        <f t="shared" si="6"/>
        <v>316</v>
      </c>
    </row>
    <row r="12" spans="1:65" ht="33.75" customHeight="1" x14ac:dyDescent="0.25">
      <c r="A12" s="10">
        <v>10</v>
      </c>
      <c r="B12" s="11" t="s">
        <v>32</v>
      </c>
      <c r="C12" s="12">
        <v>97.25</v>
      </c>
      <c r="D12" s="13">
        <f>'ДОО (2 пол 2020)'!K14</f>
        <v>94.81</v>
      </c>
      <c r="E12" s="13">
        <v>94.22</v>
      </c>
      <c r="F12" s="13">
        <v>94.96</v>
      </c>
      <c r="G12" s="13">
        <v>96.93</v>
      </c>
      <c r="H12" s="13">
        <v>96.6</v>
      </c>
      <c r="I12" s="13">
        <v>73.900000000000006</v>
      </c>
      <c r="J12" s="79">
        <v>89.65</v>
      </c>
      <c r="K12" s="14">
        <f t="shared" si="0"/>
        <v>15.75</v>
      </c>
      <c r="L12" s="12">
        <v>94.16</v>
      </c>
      <c r="M12" s="13">
        <f>'ДОО (2 пол 2020)'!O14</f>
        <v>90.93</v>
      </c>
      <c r="N12" s="13">
        <v>87.9</v>
      </c>
      <c r="O12" s="13">
        <v>90.04</v>
      </c>
      <c r="P12" s="13">
        <v>93.7</v>
      </c>
      <c r="Q12" s="13">
        <v>93.75</v>
      </c>
      <c r="R12" s="13">
        <v>71.8</v>
      </c>
      <c r="S12" s="79">
        <v>89.47</v>
      </c>
      <c r="T12" s="36">
        <f t="shared" si="1"/>
        <v>17.670000000000002</v>
      </c>
      <c r="U12" s="12">
        <v>89.51</v>
      </c>
      <c r="V12" s="13">
        <f>'ДОО (2 пол 2020)'!T14</f>
        <v>83.89</v>
      </c>
      <c r="W12" s="13">
        <v>83.6</v>
      </c>
      <c r="X12" s="13">
        <v>83.1</v>
      </c>
      <c r="Y12" s="13">
        <v>92.38</v>
      </c>
      <c r="Z12" s="13">
        <v>92.92</v>
      </c>
      <c r="AA12" s="13">
        <v>66.489999999999995</v>
      </c>
      <c r="AB12" s="79">
        <v>86.21</v>
      </c>
      <c r="AC12" s="36">
        <f t="shared" si="2"/>
        <v>19.72</v>
      </c>
      <c r="AD12" s="12">
        <v>97.93</v>
      </c>
      <c r="AE12" s="13">
        <f>'ДОО (2 пол 2020)'!Y14</f>
        <v>95.99</v>
      </c>
      <c r="AF12" s="13">
        <v>95.09</v>
      </c>
      <c r="AG12" s="13">
        <v>96.02</v>
      </c>
      <c r="AH12" s="13">
        <v>97.35</v>
      </c>
      <c r="AI12" s="13">
        <v>98.13</v>
      </c>
      <c r="AJ12" s="13">
        <v>81.2</v>
      </c>
      <c r="AK12" s="79">
        <v>93.12</v>
      </c>
      <c r="AL12" s="36">
        <f t="shared" si="3"/>
        <v>11.920000000000002</v>
      </c>
      <c r="AM12" s="12">
        <v>96.28</v>
      </c>
      <c r="AN12" s="13">
        <f>'ДОО (2 пол 2020)'!AD14</f>
        <v>93.91</v>
      </c>
      <c r="AO12" s="13">
        <v>92.14</v>
      </c>
      <c r="AP12" s="13">
        <v>93.5</v>
      </c>
      <c r="AQ12" s="13">
        <v>95.87</v>
      </c>
      <c r="AR12" s="13">
        <v>95.69</v>
      </c>
      <c r="AS12" s="13">
        <v>76.849999999999994</v>
      </c>
      <c r="AT12" s="79">
        <v>91.96</v>
      </c>
      <c r="AU12" s="36">
        <f t="shared" si="4"/>
        <v>15.11</v>
      </c>
      <c r="AV12" s="12">
        <v>95.09</v>
      </c>
      <c r="AW12" s="13">
        <f>'ДОО (2 пол 2020)'!AF14</f>
        <v>91.98</v>
      </c>
      <c r="AX12" s="13">
        <v>90.78</v>
      </c>
      <c r="AY12" s="13">
        <v>91.63</v>
      </c>
      <c r="AZ12" s="13">
        <v>95.36</v>
      </c>
      <c r="BA12" s="13">
        <v>95.54</v>
      </c>
      <c r="BB12" s="13">
        <v>74.05</v>
      </c>
      <c r="BC12" s="85">
        <v>90.08</v>
      </c>
      <c r="BD12" s="36">
        <f t="shared" si="5"/>
        <v>16.03</v>
      </c>
      <c r="BE12" s="16">
        <v>197</v>
      </c>
      <c r="BF12" s="17">
        <f>'ДОО (2 пол 2020)'!AG14</f>
        <v>208</v>
      </c>
      <c r="BG12" s="17">
        <v>158</v>
      </c>
      <c r="BH12" s="17">
        <v>182</v>
      </c>
      <c r="BI12" s="17">
        <v>129</v>
      </c>
      <c r="BJ12" s="17">
        <v>120</v>
      </c>
      <c r="BK12" s="17">
        <v>232</v>
      </c>
      <c r="BL12" s="81">
        <v>724</v>
      </c>
      <c r="BM12" s="38">
        <f t="shared" si="6"/>
        <v>492</v>
      </c>
    </row>
    <row r="13" spans="1:65" ht="33.75" customHeight="1" x14ac:dyDescent="0.25">
      <c r="A13" s="10">
        <v>11</v>
      </c>
      <c r="B13" s="11" t="s">
        <v>33</v>
      </c>
      <c r="C13" s="12">
        <v>99.55</v>
      </c>
      <c r="D13" s="13">
        <f>'ДОО (2 пол 2020)'!K15</f>
        <v>99.06</v>
      </c>
      <c r="E13" s="13">
        <v>99.34</v>
      </c>
      <c r="F13" s="13">
        <v>99.3</v>
      </c>
      <c r="G13" s="13">
        <v>96.77</v>
      </c>
      <c r="H13" s="13">
        <v>95.99</v>
      </c>
      <c r="I13" s="13">
        <v>98.49</v>
      </c>
      <c r="J13" s="79">
        <v>98.99</v>
      </c>
      <c r="K13" s="14">
        <f t="shared" si="0"/>
        <v>0.5</v>
      </c>
      <c r="L13" s="12">
        <v>99.1</v>
      </c>
      <c r="M13" s="13">
        <f>'ДОО (2 пол 2020)'!O15</f>
        <v>98.74</v>
      </c>
      <c r="N13" s="13">
        <v>99.26</v>
      </c>
      <c r="O13" s="13">
        <v>99.1</v>
      </c>
      <c r="P13" s="13">
        <v>97</v>
      </c>
      <c r="Q13" s="13">
        <v>96.08</v>
      </c>
      <c r="R13" s="13">
        <v>98.51</v>
      </c>
      <c r="S13" s="79">
        <v>99.24</v>
      </c>
      <c r="T13" s="36">
        <f t="shared" si="1"/>
        <v>0.72999999999998977</v>
      </c>
      <c r="U13" s="12">
        <v>98.08</v>
      </c>
      <c r="V13" s="13">
        <f>'ДОО (2 пол 2020)'!T15</f>
        <v>98.23</v>
      </c>
      <c r="W13" s="13">
        <v>98.43</v>
      </c>
      <c r="X13" s="13">
        <v>98.98</v>
      </c>
      <c r="Y13" s="13">
        <v>96.96</v>
      </c>
      <c r="Z13" s="13">
        <v>96.17</v>
      </c>
      <c r="AA13" s="13">
        <v>98.51</v>
      </c>
      <c r="AB13" s="79">
        <v>99</v>
      </c>
      <c r="AC13" s="36">
        <f t="shared" si="2"/>
        <v>0.48999999999999488</v>
      </c>
      <c r="AD13" s="12">
        <v>99.52</v>
      </c>
      <c r="AE13" s="13">
        <f>'ДОО (2 пол 2020)'!Y15</f>
        <v>99.36</v>
      </c>
      <c r="AF13" s="13">
        <v>99.09</v>
      </c>
      <c r="AG13" s="13">
        <v>99.22</v>
      </c>
      <c r="AH13" s="13">
        <v>97.03</v>
      </c>
      <c r="AI13" s="13">
        <v>96.11</v>
      </c>
      <c r="AJ13" s="13">
        <v>98.51</v>
      </c>
      <c r="AK13" s="79">
        <v>99.55</v>
      </c>
      <c r="AL13" s="36">
        <f t="shared" si="3"/>
        <v>1.039999999999992</v>
      </c>
      <c r="AM13" s="12">
        <v>99.46</v>
      </c>
      <c r="AN13" s="13">
        <f>'ДОО (2 пол 2020)'!AD15</f>
        <v>98.93</v>
      </c>
      <c r="AO13" s="13">
        <v>99.42</v>
      </c>
      <c r="AP13" s="13">
        <v>99.19</v>
      </c>
      <c r="AQ13" s="13">
        <v>96.9</v>
      </c>
      <c r="AR13" s="13">
        <v>96.08</v>
      </c>
      <c r="AS13" s="13">
        <v>98.51</v>
      </c>
      <c r="AT13" s="79">
        <v>99.35</v>
      </c>
      <c r="AU13" s="36">
        <f t="shared" si="4"/>
        <v>0.8399999999999892</v>
      </c>
      <c r="AV13" s="12">
        <v>99.15</v>
      </c>
      <c r="AW13" s="13">
        <f>'ДОО (2 пол 2020)'!AF15</f>
        <v>98.87</v>
      </c>
      <c r="AX13" s="13">
        <v>99.1</v>
      </c>
      <c r="AY13" s="13">
        <v>99.16</v>
      </c>
      <c r="AZ13" s="13">
        <v>96.93</v>
      </c>
      <c r="BA13" s="13">
        <v>96.09</v>
      </c>
      <c r="BB13" s="13">
        <v>98.51</v>
      </c>
      <c r="BC13" s="85">
        <v>99.23</v>
      </c>
      <c r="BD13" s="36">
        <f t="shared" si="5"/>
        <v>0.71999999999999886</v>
      </c>
      <c r="BE13" s="16">
        <v>139</v>
      </c>
      <c r="BF13" s="17">
        <f>'ДОО (2 пол 2020)'!AG15</f>
        <v>288</v>
      </c>
      <c r="BG13" s="17">
        <v>101</v>
      </c>
      <c r="BH13" s="17">
        <v>320</v>
      </c>
      <c r="BI13" s="17">
        <v>129</v>
      </c>
      <c r="BJ13" s="17">
        <v>300</v>
      </c>
      <c r="BK13" s="17">
        <v>285</v>
      </c>
      <c r="BL13" s="81">
        <v>263</v>
      </c>
      <c r="BM13" s="38">
        <f t="shared" si="6"/>
        <v>-22</v>
      </c>
    </row>
    <row r="14" spans="1:65" ht="33.75" customHeight="1" x14ac:dyDescent="0.25">
      <c r="A14" s="10">
        <v>12</v>
      </c>
      <c r="B14" s="11" t="s">
        <v>34</v>
      </c>
      <c r="C14" s="12">
        <v>95.02</v>
      </c>
      <c r="D14" s="13">
        <f>'ДОО (2 пол 2020)'!K16</f>
        <v>98.18</v>
      </c>
      <c r="E14" s="13">
        <v>96.84</v>
      </c>
      <c r="F14" s="13">
        <v>97.77</v>
      </c>
      <c r="G14" s="13">
        <v>95.83</v>
      </c>
      <c r="H14" s="13">
        <v>97.14</v>
      </c>
      <c r="I14" s="13">
        <v>76.900000000000006</v>
      </c>
      <c r="J14" s="79">
        <v>90.87</v>
      </c>
      <c r="K14" s="14">
        <f t="shared" si="0"/>
        <v>13.969999999999999</v>
      </c>
      <c r="L14" s="12">
        <v>92.75</v>
      </c>
      <c r="M14" s="13">
        <f>'ДОО (2 пол 2020)'!O16</f>
        <v>97.48</v>
      </c>
      <c r="N14" s="13">
        <v>96.06</v>
      </c>
      <c r="O14" s="13">
        <v>97.07</v>
      </c>
      <c r="P14" s="13">
        <v>95.47</v>
      </c>
      <c r="Q14" s="13">
        <v>98.04</v>
      </c>
      <c r="R14" s="13">
        <v>81.06</v>
      </c>
      <c r="S14" s="79">
        <v>90.07</v>
      </c>
      <c r="T14" s="36">
        <f t="shared" si="1"/>
        <v>9.0099999999999909</v>
      </c>
      <c r="U14" s="12">
        <v>85.73</v>
      </c>
      <c r="V14" s="13">
        <f>'ДОО (2 пол 2020)'!T16</f>
        <v>92.11</v>
      </c>
      <c r="W14" s="13">
        <v>86.11</v>
      </c>
      <c r="X14" s="13">
        <v>90.97</v>
      </c>
      <c r="Y14" s="13">
        <v>88.42</v>
      </c>
      <c r="Z14" s="13">
        <v>94.29</v>
      </c>
      <c r="AA14" s="13">
        <v>71.28</v>
      </c>
      <c r="AB14" s="79">
        <v>84.88</v>
      </c>
      <c r="AC14" s="36">
        <f t="shared" si="2"/>
        <v>13.599999999999994</v>
      </c>
      <c r="AD14" s="12">
        <v>95.1</v>
      </c>
      <c r="AE14" s="13">
        <f>'ДОО (2 пол 2020)'!Y16</f>
        <v>98.6</v>
      </c>
      <c r="AF14" s="13">
        <v>97.38</v>
      </c>
      <c r="AG14" s="13">
        <v>98.37</v>
      </c>
      <c r="AH14" s="13">
        <v>97.54</v>
      </c>
      <c r="AI14" s="13">
        <v>97.98</v>
      </c>
      <c r="AJ14" s="13">
        <v>86.21</v>
      </c>
      <c r="AK14" s="79">
        <v>93.6</v>
      </c>
      <c r="AL14" s="36">
        <f t="shared" si="3"/>
        <v>7.3900000000000006</v>
      </c>
      <c r="AM14" s="12">
        <v>94.51</v>
      </c>
      <c r="AN14" s="13">
        <f>'ДОО (2 пол 2020)'!AD16</f>
        <v>97.82</v>
      </c>
      <c r="AO14" s="13">
        <v>95.83</v>
      </c>
      <c r="AP14" s="13">
        <v>97.3</v>
      </c>
      <c r="AQ14" s="13">
        <v>97.15</v>
      </c>
      <c r="AR14" s="13">
        <v>97.86</v>
      </c>
      <c r="AS14" s="13">
        <v>83.23</v>
      </c>
      <c r="AT14" s="79">
        <v>92.83</v>
      </c>
      <c r="AU14" s="36">
        <f t="shared" si="4"/>
        <v>9.5999999999999943</v>
      </c>
      <c r="AV14" s="12">
        <v>92.61</v>
      </c>
      <c r="AW14" s="13">
        <f>'ДОО (2 пол 2020)'!AF16</f>
        <v>96.79</v>
      </c>
      <c r="AX14" s="13">
        <v>94.33</v>
      </c>
      <c r="AY14" s="13">
        <v>96.24</v>
      </c>
      <c r="AZ14" s="13">
        <v>94.84</v>
      </c>
      <c r="BA14" s="13">
        <v>96.99</v>
      </c>
      <c r="BB14" s="13">
        <v>79.739999999999995</v>
      </c>
      <c r="BC14" s="85">
        <v>90.45</v>
      </c>
      <c r="BD14" s="36">
        <f t="shared" si="5"/>
        <v>10.710000000000008</v>
      </c>
      <c r="BE14" s="16">
        <v>226</v>
      </c>
      <c r="BF14" s="17">
        <f>'ДОО (2 пол 2020)'!AG16</f>
        <v>149</v>
      </c>
      <c r="BG14" s="17">
        <v>54</v>
      </c>
      <c r="BH14" s="17">
        <v>179</v>
      </c>
      <c r="BI14" s="17">
        <v>149</v>
      </c>
      <c r="BJ14" s="17">
        <v>70</v>
      </c>
      <c r="BK14" s="17">
        <v>121</v>
      </c>
      <c r="BL14" s="81">
        <v>334</v>
      </c>
      <c r="BM14" s="38">
        <f t="shared" si="6"/>
        <v>213</v>
      </c>
    </row>
    <row r="15" spans="1:65" ht="33.75" customHeight="1" x14ac:dyDescent="0.25">
      <c r="A15" s="10">
        <v>13</v>
      </c>
      <c r="B15" s="11" t="s">
        <v>35</v>
      </c>
      <c r="C15" s="12">
        <v>99.11</v>
      </c>
      <c r="D15" s="13">
        <f>'ДОО (2 пол 2020)'!K17</f>
        <v>99.66</v>
      </c>
      <c r="E15" s="13">
        <v>97.66</v>
      </c>
      <c r="F15" s="13">
        <v>97.42</v>
      </c>
      <c r="G15" s="13">
        <v>97.59</v>
      </c>
      <c r="H15" s="13">
        <v>96.88</v>
      </c>
      <c r="I15" s="13">
        <v>94.17</v>
      </c>
      <c r="J15" s="79">
        <v>93.48</v>
      </c>
      <c r="K15" s="14">
        <f t="shared" si="0"/>
        <v>-0.68999999999999773</v>
      </c>
      <c r="L15" s="12">
        <v>98.81</v>
      </c>
      <c r="M15" s="13">
        <f>'ДОО (2 пол 2020)'!O17</f>
        <v>99.33</v>
      </c>
      <c r="N15" s="13">
        <v>96.88</v>
      </c>
      <c r="O15" s="13">
        <v>96.48</v>
      </c>
      <c r="P15" s="13">
        <v>97.37</v>
      </c>
      <c r="Q15" s="13">
        <v>97</v>
      </c>
      <c r="R15" s="13">
        <v>95.19</v>
      </c>
      <c r="S15" s="79">
        <v>92.63</v>
      </c>
      <c r="T15" s="36">
        <f t="shared" si="1"/>
        <v>-2.5600000000000023</v>
      </c>
      <c r="U15" s="12">
        <v>96.89</v>
      </c>
      <c r="V15" s="13">
        <f>'ДОО (2 пол 2020)'!T17</f>
        <v>98.71</v>
      </c>
      <c r="W15" s="13">
        <v>94.01</v>
      </c>
      <c r="X15" s="13">
        <v>93.9</v>
      </c>
      <c r="Y15" s="13">
        <v>96.49</v>
      </c>
      <c r="Z15" s="13">
        <v>96.27</v>
      </c>
      <c r="AA15" s="13">
        <v>94.39</v>
      </c>
      <c r="AB15" s="79">
        <v>91.49</v>
      </c>
      <c r="AC15" s="36">
        <f t="shared" si="2"/>
        <v>-2.9000000000000057</v>
      </c>
      <c r="AD15" s="12">
        <v>99.54</v>
      </c>
      <c r="AE15" s="13">
        <f>'ДОО (2 пол 2020)'!Y17</f>
        <v>99.5</v>
      </c>
      <c r="AF15" s="13">
        <v>98.83</v>
      </c>
      <c r="AG15" s="13">
        <v>98</v>
      </c>
      <c r="AH15" s="13">
        <v>97.49</v>
      </c>
      <c r="AI15" s="13">
        <v>96.98</v>
      </c>
      <c r="AJ15" s="13">
        <v>95.51</v>
      </c>
      <c r="AK15" s="79">
        <v>95.47</v>
      </c>
      <c r="AL15" s="36">
        <f t="shared" si="3"/>
        <v>-4.0000000000006253E-2</v>
      </c>
      <c r="AM15" s="12">
        <v>99.01</v>
      </c>
      <c r="AN15" s="13">
        <f>'ДОО (2 пол 2020)'!AD17</f>
        <v>99.61</v>
      </c>
      <c r="AO15" s="13">
        <v>97.92</v>
      </c>
      <c r="AP15" s="13">
        <v>96.95</v>
      </c>
      <c r="AQ15" s="13">
        <v>97.24</v>
      </c>
      <c r="AR15" s="13">
        <v>96.95</v>
      </c>
      <c r="AS15" s="13">
        <v>95.83</v>
      </c>
      <c r="AT15" s="79">
        <v>94.2</v>
      </c>
      <c r="AU15" s="36">
        <f t="shared" si="4"/>
        <v>-1.6299999999999955</v>
      </c>
      <c r="AV15" s="12">
        <v>98.66</v>
      </c>
      <c r="AW15" s="13">
        <f>'ДОО (2 пол 2020)'!AF17</f>
        <v>99.36</v>
      </c>
      <c r="AX15" s="13">
        <v>97.07</v>
      </c>
      <c r="AY15" s="13">
        <v>96.55</v>
      </c>
      <c r="AZ15" s="13">
        <v>97.23</v>
      </c>
      <c r="BA15" s="13">
        <v>96.8</v>
      </c>
      <c r="BB15" s="13">
        <v>95.02</v>
      </c>
      <c r="BC15" s="85">
        <v>93.45</v>
      </c>
      <c r="BD15" s="36">
        <f t="shared" si="5"/>
        <v>-1.5699999999999932</v>
      </c>
      <c r="BE15" s="16">
        <v>126</v>
      </c>
      <c r="BF15" s="17">
        <f>'ДОО (2 пол 2020)'!AG17</f>
        <v>149</v>
      </c>
      <c r="BG15" s="17">
        <v>64</v>
      </c>
      <c r="BH15" s="17">
        <v>71</v>
      </c>
      <c r="BI15" s="17">
        <v>133</v>
      </c>
      <c r="BJ15" s="17">
        <v>279</v>
      </c>
      <c r="BK15" s="17">
        <v>78</v>
      </c>
      <c r="BL15" s="81">
        <v>69</v>
      </c>
      <c r="BM15" s="38">
        <f t="shared" si="6"/>
        <v>-9</v>
      </c>
    </row>
    <row r="16" spans="1:65" ht="33.75" customHeight="1" x14ac:dyDescent="0.25">
      <c r="A16" s="10">
        <v>14</v>
      </c>
      <c r="B16" s="11" t="s">
        <v>36</v>
      </c>
      <c r="C16" s="12">
        <v>99.68</v>
      </c>
      <c r="D16" s="13">
        <f>'ДОО (2 пол 2020)'!K18</f>
        <v>99.13</v>
      </c>
      <c r="E16" s="13">
        <v>99.82</v>
      </c>
      <c r="F16" s="13">
        <v>99.22</v>
      </c>
      <c r="G16" s="13">
        <v>98.32</v>
      </c>
      <c r="H16" s="13">
        <v>96.49</v>
      </c>
      <c r="I16" s="13">
        <v>98.89</v>
      </c>
      <c r="J16" s="79">
        <v>99.27</v>
      </c>
      <c r="K16" s="14">
        <f t="shared" si="0"/>
        <v>0.37999999999999545</v>
      </c>
      <c r="L16" s="12">
        <v>99.81</v>
      </c>
      <c r="M16" s="13">
        <f>'ДОО (2 пол 2020)'!O18</f>
        <v>99.09</v>
      </c>
      <c r="N16" s="13">
        <v>99.82</v>
      </c>
      <c r="O16" s="13">
        <v>99.18</v>
      </c>
      <c r="P16" s="13">
        <v>98.39</v>
      </c>
      <c r="Q16" s="13">
        <v>96.4</v>
      </c>
      <c r="R16" s="13">
        <v>98.81</v>
      </c>
      <c r="S16" s="79">
        <v>99.21</v>
      </c>
      <c r="T16" s="36">
        <f t="shared" si="1"/>
        <v>0.39999999999999147</v>
      </c>
      <c r="U16" s="12">
        <v>98.84</v>
      </c>
      <c r="V16" s="13">
        <f>'ДОО (2 пол 2020)'!T18</f>
        <v>98.67</v>
      </c>
      <c r="W16" s="13">
        <v>99.52</v>
      </c>
      <c r="X16" s="13">
        <v>99.16</v>
      </c>
      <c r="Y16" s="13">
        <v>98.32</v>
      </c>
      <c r="Z16" s="13">
        <v>96.45</v>
      </c>
      <c r="AA16" s="13">
        <v>98.78</v>
      </c>
      <c r="AB16" s="79">
        <v>99.06</v>
      </c>
      <c r="AC16" s="36">
        <f t="shared" si="2"/>
        <v>0.28000000000000114</v>
      </c>
      <c r="AD16" s="12">
        <v>99.87</v>
      </c>
      <c r="AE16" s="13">
        <f>'ДОО (2 пол 2020)'!Y18</f>
        <v>99.11</v>
      </c>
      <c r="AF16" s="13">
        <v>99.76</v>
      </c>
      <c r="AG16" s="13">
        <v>99.2</v>
      </c>
      <c r="AH16" s="13">
        <v>98.32</v>
      </c>
      <c r="AI16" s="13">
        <v>96.39</v>
      </c>
      <c r="AJ16" s="13">
        <v>98.8</v>
      </c>
      <c r="AK16" s="79">
        <v>99.26</v>
      </c>
      <c r="AL16" s="36">
        <f t="shared" si="3"/>
        <v>0.46000000000000796</v>
      </c>
      <c r="AM16" s="12">
        <v>99.87</v>
      </c>
      <c r="AN16" s="13">
        <f>'ДОО (2 пол 2020)'!AD18</f>
        <v>99.19</v>
      </c>
      <c r="AO16" s="13">
        <v>99.4</v>
      </c>
      <c r="AP16" s="13">
        <v>99.28</v>
      </c>
      <c r="AQ16" s="13">
        <v>98.32</v>
      </c>
      <c r="AR16" s="13">
        <v>96.45</v>
      </c>
      <c r="AS16" s="13">
        <v>98.82</v>
      </c>
      <c r="AT16" s="79">
        <v>99.23</v>
      </c>
      <c r="AU16" s="36">
        <f t="shared" si="4"/>
        <v>0.4100000000000108</v>
      </c>
      <c r="AV16" s="12">
        <v>99.6</v>
      </c>
      <c r="AW16" s="13">
        <f>'ДОО (2 пол 2020)'!AF18</f>
        <v>99.03</v>
      </c>
      <c r="AX16" s="13">
        <v>99.66</v>
      </c>
      <c r="AY16" s="13">
        <v>99.21</v>
      </c>
      <c r="AZ16" s="13">
        <v>98.33</v>
      </c>
      <c r="BA16" s="13">
        <v>96.44</v>
      </c>
      <c r="BB16" s="13">
        <v>98.82</v>
      </c>
      <c r="BC16" s="85">
        <v>99.2</v>
      </c>
      <c r="BD16" s="36">
        <f t="shared" si="5"/>
        <v>0.38000000000000966</v>
      </c>
      <c r="BE16" s="16">
        <v>129</v>
      </c>
      <c r="BF16" s="17">
        <f>'ДОО (2 пол 2020)'!AG18</f>
        <v>206</v>
      </c>
      <c r="BG16" s="17">
        <v>70</v>
      </c>
      <c r="BH16" s="17">
        <v>198</v>
      </c>
      <c r="BI16" s="17">
        <v>124</v>
      </c>
      <c r="BJ16" s="17">
        <v>984</v>
      </c>
      <c r="BK16" s="17">
        <v>541</v>
      </c>
      <c r="BL16" s="81">
        <v>464</v>
      </c>
      <c r="BM16" s="38">
        <f t="shared" si="6"/>
        <v>-77</v>
      </c>
    </row>
    <row r="17" spans="1:65" ht="33.75" customHeight="1" x14ac:dyDescent="0.25">
      <c r="A17" s="10">
        <v>15</v>
      </c>
      <c r="B17" s="11" t="s">
        <v>37</v>
      </c>
      <c r="C17" s="12">
        <v>97.45</v>
      </c>
      <c r="D17" s="13">
        <f>'ДОО (2 пол 2020)'!K19</f>
        <v>98.33</v>
      </c>
      <c r="E17" s="13">
        <v>98.87</v>
      </c>
      <c r="F17" s="13">
        <v>98.82</v>
      </c>
      <c r="G17" s="13">
        <v>97.77</v>
      </c>
      <c r="H17" s="13">
        <v>95.23</v>
      </c>
      <c r="I17" s="13">
        <v>93.62</v>
      </c>
      <c r="J17" s="79">
        <v>94.52</v>
      </c>
      <c r="K17" s="14">
        <f t="shared" si="0"/>
        <v>0.89999999999999147</v>
      </c>
      <c r="L17" s="12">
        <v>97.92</v>
      </c>
      <c r="M17" s="13">
        <f>'ДОО (2 пол 2020)'!O19</f>
        <v>98.31</v>
      </c>
      <c r="N17" s="13">
        <v>98.92</v>
      </c>
      <c r="O17" s="13">
        <v>98.91</v>
      </c>
      <c r="P17" s="13">
        <v>97.68</v>
      </c>
      <c r="Q17" s="13">
        <v>95.3</v>
      </c>
      <c r="R17" s="13">
        <v>94.21</v>
      </c>
      <c r="S17" s="79">
        <v>94.95</v>
      </c>
      <c r="T17" s="36">
        <f t="shared" si="1"/>
        <v>0.74000000000000909</v>
      </c>
      <c r="U17" s="12">
        <v>96.28</v>
      </c>
      <c r="V17" s="13">
        <f>'ДОО (2 пол 2020)'!T19</f>
        <v>97.6</v>
      </c>
      <c r="W17" s="13">
        <v>98.79</v>
      </c>
      <c r="X17" s="13">
        <v>98.56</v>
      </c>
      <c r="Y17" s="13">
        <v>96.86</v>
      </c>
      <c r="Z17" s="13">
        <v>95.47</v>
      </c>
      <c r="AA17" s="13">
        <v>92.16</v>
      </c>
      <c r="AB17" s="79">
        <v>93.69</v>
      </c>
      <c r="AC17" s="36">
        <f t="shared" si="2"/>
        <v>1.5300000000000011</v>
      </c>
      <c r="AD17" s="12">
        <v>97.97</v>
      </c>
      <c r="AE17" s="13">
        <f>'ДОО (2 пол 2020)'!Y19</f>
        <v>98.56</v>
      </c>
      <c r="AF17" s="13">
        <v>99.35</v>
      </c>
      <c r="AG17" s="13">
        <v>98.98</v>
      </c>
      <c r="AH17" s="13">
        <v>97.63</v>
      </c>
      <c r="AI17" s="13">
        <v>95.53</v>
      </c>
      <c r="AJ17" s="13">
        <v>95.47</v>
      </c>
      <c r="AK17" s="79">
        <v>96.43</v>
      </c>
      <c r="AL17" s="36">
        <f t="shared" si="3"/>
        <v>0.96000000000000796</v>
      </c>
      <c r="AM17" s="12">
        <v>98.37</v>
      </c>
      <c r="AN17" s="13">
        <f>'ДОО (2 пол 2020)'!AD19</f>
        <v>98.34</v>
      </c>
      <c r="AO17" s="13">
        <v>99.28</v>
      </c>
      <c r="AP17" s="13">
        <v>98.98</v>
      </c>
      <c r="AQ17" s="13">
        <v>97.77</v>
      </c>
      <c r="AR17" s="13">
        <v>95.27</v>
      </c>
      <c r="AS17" s="13">
        <v>94.73</v>
      </c>
      <c r="AT17" s="79">
        <v>96.18</v>
      </c>
      <c r="AU17" s="36">
        <f t="shared" si="4"/>
        <v>1.4500000000000028</v>
      </c>
      <c r="AV17" s="12">
        <v>97.58</v>
      </c>
      <c r="AW17" s="13">
        <f>'ДОО (2 пол 2020)'!AF19</f>
        <v>98.22</v>
      </c>
      <c r="AX17" s="13">
        <v>99.05</v>
      </c>
      <c r="AY17" s="13">
        <v>98.85</v>
      </c>
      <c r="AZ17" s="13">
        <v>97.53</v>
      </c>
      <c r="BA17" s="13">
        <v>95.36</v>
      </c>
      <c r="BB17" s="13">
        <v>94.04</v>
      </c>
      <c r="BC17" s="85">
        <v>95.15</v>
      </c>
      <c r="BD17" s="36">
        <f t="shared" si="5"/>
        <v>1.1099999999999994</v>
      </c>
      <c r="BE17" s="16">
        <v>271</v>
      </c>
      <c r="BF17" s="17">
        <f>'ДОО (2 пол 2020)'!AG19</f>
        <v>347</v>
      </c>
      <c r="BG17" s="17">
        <v>255</v>
      </c>
      <c r="BH17" s="17">
        <v>377</v>
      </c>
      <c r="BI17" s="17">
        <v>183</v>
      </c>
      <c r="BJ17" s="17">
        <v>125</v>
      </c>
      <c r="BK17" s="17">
        <v>236</v>
      </c>
      <c r="BL17" s="81">
        <v>198</v>
      </c>
      <c r="BM17" s="38">
        <f t="shared" si="6"/>
        <v>-38</v>
      </c>
    </row>
    <row r="18" spans="1:65" ht="33.75" customHeight="1" x14ac:dyDescent="0.25">
      <c r="A18" s="10">
        <v>16</v>
      </c>
      <c r="B18" s="11" t="s">
        <v>38</v>
      </c>
      <c r="C18" s="12">
        <v>96.25</v>
      </c>
      <c r="D18" s="13">
        <f>'ДОО (2 пол 2020)'!K20</f>
        <v>97.72</v>
      </c>
      <c r="E18" s="13">
        <v>100</v>
      </c>
      <c r="F18" s="13">
        <v>99.06</v>
      </c>
      <c r="G18" s="13">
        <v>97.75</v>
      </c>
      <c r="H18" s="13">
        <v>95.95</v>
      </c>
      <c r="I18" s="13">
        <v>97.17</v>
      </c>
      <c r="J18" s="79">
        <v>90.89</v>
      </c>
      <c r="K18" s="14">
        <f t="shared" si="0"/>
        <v>-6.2800000000000011</v>
      </c>
      <c r="L18" s="12">
        <v>95.94</v>
      </c>
      <c r="M18" s="13">
        <f>'ДОО (2 пол 2020)'!O20</f>
        <v>97.65</v>
      </c>
      <c r="N18" s="13">
        <v>99.5</v>
      </c>
      <c r="O18" s="13">
        <v>98.7</v>
      </c>
      <c r="P18" s="13">
        <v>97.39</v>
      </c>
      <c r="Q18" s="13">
        <v>95.77</v>
      </c>
      <c r="R18" s="13">
        <v>97.53</v>
      </c>
      <c r="S18" s="79">
        <v>91.46</v>
      </c>
      <c r="T18" s="36">
        <f t="shared" si="1"/>
        <v>-6.0700000000000074</v>
      </c>
      <c r="U18" s="12">
        <v>93.42</v>
      </c>
      <c r="V18" s="13">
        <f>'ДОО (2 пол 2020)'!T20</f>
        <v>96.3</v>
      </c>
      <c r="W18" s="13">
        <v>100</v>
      </c>
      <c r="X18" s="13">
        <v>97.54</v>
      </c>
      <c r="Y18" s="13">
        <v>97.06</v>
      </c>
      <c r="Z18" s="13">
        <v>95.5</v>
      </c>
      <c r="AA18" s="13">
        <v>97.08</v>
      </c>
      <c r="AB18" s="79">
        <v>89.4</v>
      </c>
      <c r="AC18" s="36">
        <f t="shared" si="2"/>
        <v>-7.6799999999999926</v>
      </c>
      <c r="AD18" s="12">
        <v>97.38</v>
      </c>
      <c r="AE18" s="13">
        <f>'ДОО (2 пол 2020)'!Y20</f>
        <v>97.95</v>
      </c>
      <c r="AF18" s="13">
        <v>100</v>
      </c>
      <c r="AG18" s="13">
        <v>99.42</v>
      </c>
      <c r="AH18" s="13">
        <v>97.88</v>
      </c>
      <c r="AI18" s="13">
        <v>96.04</v>
      </c>
      <c r="AJ18" s="13">
        <v>97.96</v>
      </c>
      <c r="AK18" s="79">
        <v>92.33</v>
      </c>
      <c r="AL18" s="36">
        <f t="shared" si="3"/>
        <v>-5.6299999999999955</v>
      </c>
      <c r="AM18" s="12">
        <v>96.71</v>
      </c>
      <c r="AN18" s="13">
        <f>'ДОО (2 пол 2020)'!AD20</f>
        <v>97.76</v>
      </c>
      <c r="AO18" s="13">
        <v>100</v>
      </c>
      <c r="AP18" s="13">
        <v>99.11</v>
      </c>
      <c r="AQ18" s="13">
        <v>97.69</v>
      </c>
      <c r="AR18" s="13">
        <v>95.8</v>
      </c>
      <c r="AS18" s="13">
        <v>98</v>
      </c>
      <c r="AT18" s="79">
        <v>92.31</v>
      </c>
      <c r="AU18" s="36">
        <f t="shared" si="4"/>
        <v>-5.6899999999999977</v>
      </c>
      <c r="AV18" s="12">
        <v>95.94</v>
      </c>
      <c r="AW18" s="13">
        <f>'ДОО (2 пол 2020)'!AF20</f>
        <v>97.46</v>
      </c>
      <c r="AX18" s="13">
        <v>99.93</v>
      </c>
      <c r="AY18" s="13">
        <v>98.77</v>
      </c>
      <c r="AZ18" s="13">
        <v>97.56</v>
      </c>
      <c r="BA18" s="13">
        <v>95.82</v>
      </c>
      <c r="BB18" s="13">
        <v>97.55</v>
      </c>
      <c r="BC18" s="85">
        <v>91.28</v>
      </c>
      <c r="BD18" s="36">
        <f t="shared" si="5"/>
        <v>-6.269999999999996</v>
      </c>
      <c r="BE18" s="16">
        <v>200</v>
      </c>
      <c r="BF18" s="17">
        <f>'ДОО (2 пол 2020)'!AG20</f>
        <v>468</v>
      </c>
      <c r="BG18" s="17">
        <v>25</v>
      </c>
      <c r="BH18" s="17">
        <v>376</v>
      </c>
      <c r="BI18" s="17">
        <v>306</v>
      </c>
      <c r="BJ18" s="17">
        <v>139</v>
      </c>
      <c r="BK18" s="17">
        <v>810</v>
      </c>
      <c r="BL18" s="81">
        <v>79</v>
      </c>
      <c r="BM18" s="38">
        <f t="shared" si="6"/>
        <v>-731</v>
      </c>
    </row>
    <row r="19" spans="1:65" ht="33.75" customHeight="1" x14ac:dyDescent="0.25">
      <c r="A19" s="10">
        <v>17</v>
      </c>
      <c r="B19" s="11" t="s">
        <v>39</v>
      </c>
      <c r="C19" s="12">
        <v>98.96</v>
      </c>
      <c r="D19" s="13">
        <f>'ДОО (2 пол 2020)'!K21</f>
        <v>98.72</v>
      </c>
      <c r="E19" s="13">
        <v>97.79</v>
      </c>
      <c r="F19" s="13">
        <v>97.82</v>
      </c>
      <c r="G19" s="13">
        <v>97.33</v>
      </c>
      <c r="H19" s="13">
        <v>98.06</v>
      </c>
      <c r="I19" s="13">
        <v>97.78</v>
      </c>
      <c r="J19" s="79">
        <v>98.73</v>
      </c>
      <c r="K19" s="14">
        <f t="shared" si="0"/>
        <v>0.95000000000000284</v>
      </c>
      <c r="L19" s="12">
        <v>98.96</v>
      </c>
      <c r="M19" s="13">
        <f>'ДОО (2 пол 2020)'!O21</f>
        <v>98.68</v>
      </c>
      <c r="N19" s="13">
        <v>98.37</v>
      </c>
      <c r="O19" s="13">
        <v>98.33</v>
      </c>
      <c r="P19" s="13">
        <v>97.25</v>
      </c>
      <c r="Q19" s="13">
        <v>98.06</v>
      </c>
      <c r="R19" s="13">
        <v>97.88</v>
      </c>
      <c r="S19" s="79">
        <v>98.97</v>
      </c>
      <c r="T19" s="36">
        <f t="shared" si="1"/>
        <v>1.0900000000000034</v>
      </c>
      <c r="U19" s="12">
        <v>97.16</v>
      </c>
      <c r="V19" s="13">
        <f>'ДОО (2 пол 2020)'!T21</f>
        <v>98.21</v>
      </c>
      <c r="W19" s="13">
        <v>97.75</v>
      </c>
      <c r="X19" s="13">
        <v>97.14</v>
      </c>
      <c r="Y19" s="13">
        <v>96.38</v>
      </c>
      <c r="Z19" s="13">
        <v>98.05</v>
      </c>
      <c r="AA19" s="13">
        <v>97.77</v>
      </c>
      <c r="AB19" s="79">
        <v>98.95</v>
      </c>
      <c r="AC19" s="36">
        <f t="shared" si="2"/>
        <v>1.1800000000000068</v>
      </c>
      <c r="AD19" s="12">
        <v>99.56</v>
      </c>
      <c r="AE19" s="13">
        <f>'ДОО (2 пол 2020)'!Y21</f>
        <v>98.72</v>
      </c>
      <c r="AF19" s="13">
        <v>98.41</v>
      </c>
      <c r="AG19" s="13">
        <v>98.51</v>
      </c>
      <c r="AH19" s="13">
        <v>97.69</v>
      </c>
      <c r="AI19" s="13">
        <v>98.04</v>
      </c>
      <c r="AJ19" s="13">
        <v>97.85</v>
      </c>
      <c r="AK19" s="79">
        <v>99.13</v>
      </c>
      <c r="AL19" s="36">
        <f t="shared" si="3"/>
        <v>1.2800000000000011</v>
      </c>
      <c r="AM19" s="12">
        <v>99.12</v>
      </c>
      <c r="AN19" s="13">
        <f>'ДОО (2 пол 2020)'!AD21</f>
        <v>99</v>
      </c>
      <c r="AO19" s="13">
        <v>98.48</v>
      </c>
      <c r="AP19" s="13">
        <v>98.77</v>
      </c>
      <c r="AQ19" s="13">
        <v>97.81</v>
      </c>
      <c r="AR19" s="13">
        <v>97.95</v>
      </c>
      <c r="AS19" s="13">
        <v>97.91</v>
      </c>
      <c r="AT19" s="79">
        <v>99.16</v>
      </c>
      <c r="AU19" s="36">
        <f t="shared" si="4"/>
        <v>1.25</v>
      </c>
      <c r="AV19" s="12">
        <v>98.74</v>
      </c>
      <c r="AW19" s="13">
        <f>'ДОО (2 пол 2020)'!AF21</f>
        <v>98.67</v>
      </c>
      <c r="AX19" s="13">
        <v>98.14</v>
      </c>
      <c r="AY19" s="13">
        <v>98.1</v>
      </c>
      <c r="AZ19" s="13">
        <v>97.3</v>
      </c>
      <c r="BA19" s="13">
        <v>98.03</v>
      </c>
      <c r="BB19" s="13">
        <v>97.84</v>
      </c>
      <c r="BC19" s="85">
        <v>98.99</v>
      </c>
      <c r="BD19" s="36">
        <f t="shared" si="5"/>
        <v>1.1499999999999915</v>
      </c>
      <c r="BE19" s="16">
        <v>132</v>
      </c>
      <c r="BF19" s="17">
        <f>'ДОО (2 пол 2020)'!AG21</f>
        <v>209</v>
      </c>
      <c r="BG19" s="17">
        <v>115</v>
      </c>
      <c r="BH19" s="17">
        <v>224</v>
      </c>
      <c r="BI19" s="17">
        <v>350</v>
      </c>
      <c r="BJ19" s="17">
        <v>779</v>
      </c>
      <c r="BK19" s="17">
        <v>291</v>
      </c>
      <c r="BL19" s="81">
        <v>251</v>
      </c>
      <c r="BM19" s="38">
        <f t="shared" si="6"/>
        <v>-40</v>
      </c>
    </row>
    <row r="20" spans="1:65" ht="33.75" customHeight="1" x14ac:dyDescent="0.25">
      <c r="A20" s="10">
        <v>18</v>
      </c>
      <c r="B20" s="11" t="s">
        <v>40</v>
      </c>
      <c r="C20" s="12">
        <v>99.79</v>
      </c>
      <c r="D20" s="13">
        <f>'ДОО (2 пол 2020)'!K22</f>
        <v>99.41</v>
      </c>
      <c r="E20" s="13">
        <v>99.1</v>
      </c>
      <c r="F20" s="13">
        <v>98.97</v>
      </c>
      <c r="G20" s="13">
        <v>98.03</v>
      </c>
      <c r="H20" s="13">
        <v>97.04</v>
      </c>
      <c r="I20" s="13">
        <v>98.15</v>
      </c>
      <c r="J20" s="79">
        <v>99.49</v>
      </c>
      <c r="K20" s="14">
        <f t="shared" si="0"/>
        <v>1.3399999999999892</v>
      </c>
      <c r="L20" s="12">
        <v>99.65</v>
      </c>
      <c r="M20" s="13">
        <f>'ДОО (2 пол 2020)'!O22</f>
        <v>99.46</v>
      </c>
      <c r="N20" s="13">
        <v>99.17</v>
      </c>
      <c r="O20" s="13">
        <v>98.94</v>
      </c>
      <c r="P20" s="13">
        <v>98.04</v>
      </c>
      <c r="Q20" s="13">
        <v>97.02</v>
      </c>
      <c r="R20" s="13">
        <v>98.15</v>
      </c>
      <c r="S20" s="79">
        <v>99.3</v>
      </c>
      <c r="T20" s="36">
        <f t="shared" si="1"/>
        <v>1.1499999999999915</v>
      </c>
      <c r="U20" s="12">
        <v>99.65</v>
      </c>
      <c r="V20" s="13">
        <f>'ДОО (2 пол 2020)'!T22</f>
        <v>99.5</v>
      </c>
      <c r="W20" s="13">
        <v>99.26</v>
      </c>
      <c r="X20" s="13">
        <v>98.96</v>
      </c>
      <c r="Y20" s="13">
        <v>98.01</v>
      </c>
      <c r="Z20" s="13">
        <v>97.05</v>
      </c>
      <c r="AA20" s="13">
        <v>98.06</v>
      </c>
      <c r="AB20" s="79">
        <v>99.24</v>
      </c>
      <c r="AC20" s="36">
        <f t="shared" si="2"/>
        <v>1.1799999999999926</v>
      </c>
      <c r="AD20" s="12">
        <v>99.94</v>
      </c>
      <c r="AE20" s="13">
        <f>'ДОО (2 пол 2020)'!Y22</f>
        <v>99.56</v>
      </c>
      <c r="AF20" s="13">
        <v>99.14</v>
      </c>
      <c r="AG20" s="13">
        <v>98.94</v>
      </c>
      <c r="AH20" s="13">
        <v>97.99</v>
      </c>
      <c r="AI20" s="13">
        <v>97.02</v>
      </c>
      <c r="AJ20" s="13">
        <v>98.13</v>
      </c>
      <c r="AK20" s="79">
        <v>99.24</v>
      </c>
      <c r="AL20" s="36">
        <f t="shared" si="3"/>
        <v>1.1099999999999994</v>
      </c>
      <c r="AM20" s="12">
        <v>99.77</v>
      </c>
      <c r="AN20" s="13">
        <f>'ДОО (2 пол 2020)'!AD22</f>
        <v>99.53</v>
      </c>
      <c r="AO20" s="13">
        <v>99.32</v>
      </c>
      <c r="AP20" s="13">
        <v>99.27</v>
      </c>
      <c r="AQ20" s="13">
        <v>98.02</v>
      </c>
      <c r="AR20" s="13">
        <v>97.03</v>
      </c>
      <c r="AS20" s="13">
        <v>98.18</v>
      </c>
      <c r="AT20" s="79">
        <v>99.38</v>
      </c>
      <c r="AU20" s="36">
        <f t="shared" si="4"/>
        <v>1.1999999999999886</v>
      </c>
      <c r="AV20" s="12">
        <v>99.77</v>
      </c>
      <c r="AW20" s="13">
        <f>'ДОО (2 пол 2020)'!AF22</f>
        <v>99.5</v>
      </c>
      <c r="AX20" s="13">
        <v>99.2</v>
      </c>
      <c r="AY20" s="13">
        <v>99.02</v>
      </c>
      <c r="AZ20" s="13">
        <v>98.02</v>
      </c>
      <c r="BA20" s="13">
        <v>97.03</v>
      </c>
      <c r="BB20" s="13">
        <v>98.14</v>
      </c>
      <c r="BC20" s="85">
        <v>99.33</v>
      </c>
      <c r="BD20" s="36">
        <f t="shared" si="5"/>
        <v>1.1899999999999977</v>
      </c>
      <c r="BE20" s="16">
        <v>142</v>
      </c>
      <c r="BF20" s="17">
        <f>'ДОО (2 пол 2020)'!AG22</f>
        <v>303</v>
      </c>
      <c r="BG20" s="17">
        <v>135</v>
      </c>
      <c r="BH20" s="17">
        <v>1074</v>
      </c>
      <c r="BI20" s="17">
        <v>586</v>
      </c>
      <c r="BJ20" s="17">
        <v>503</v>
      </c>
      <c r="BK20" s="17">
        <v>271</v>
      </c>
      <c r="BL20" s="81">
        <v>214</v>
      </c>
      <c r="BM20" s="38">
        <f t="shared" si="6"/>
        <v>-57</v>
      </c>
    </row>
    <row r="21" spans="1:65" ht="33.75" customHeight="1" x14ac:dyDescent="0.25">
      <c r="A21" s="10">
        <v>19</v>
      </c>
      <c r="B21" s="11" t="s">
        <v>41</v>
      </c>
      <c r="C21" s="12">
        <v>99</v>
      </c>
      <c r="D21" s="13">
        <f>'ДОО (2 пол 2020)'!K23</f>
        <v>98.47</v>
      </c>
      <c r="E21" s="13">
        <v>97.88</v>
      </c>
      <c r="F21" s="13">
        <v>98.57</v>
      </c>
      <c r="G21" s="13">
        <v>97.92</v>
      </c>
      <c r="H21" s="13">
        <v>97.11</v>
      </c>
      <c r="I21" s="13">
        <v>95.07</v>
      </c>
      <c r="J21" s="79">
        <v>95.59</v>
      </c>
      <c r="K21" s="14">
        <f t="shared" si="0"/>
        <v>0.52000000000001023</v>
      </c>
      <c r="L21" s="12">
        <v>98.72</v>
      </c>
      <c r="M21" s="13">
        <f>'ДОО (2 пол 2020)'!O23</f>
        <v>98.23</v>
      </c>
      <c r="N21" s="13">
        <v>97.92</v>
      </c>
      <c r="O21" s="13">
        <v>98.48</v>
      </c>
      <c r="P21" s="13">
        <v>97.77</v>
      </c>
      <c r="Q21" s="13">
        <v>96.37</v>
      </c>
      <c r="R21" s="13">
        <v>95.57</v>
      </c>
      <c r="S21" s="79">
        <v>96.41</v>
      </c>
      <c r="T21" s="36">
        <f t="shared" si="1"/>
        <v>0.84000000000000341</v>
      </c>
      <c r="U21" s="12">
        <v>96.3</v>
      </c>
      <c r="V21" s="13">
        <f>'ДОО (2 пол 2020)'!T23</f>
        <v>96.48</v>
      </c>
      <c r="W21" s="13">
        <v>97.08</v>
      </c>
      <c r="X21" s="13">
        <v>97.93</v>
      </c>
      <c r="Y21" s="13">
        <v>97.17</v>
      </c>
      <c r="Z21" s="13">
        <v>96.57</v>
      </c>
      <c r="AA21" s="13">
        <v>92.98</v>
      </c>
      <c r="AB21" s="79">
        <v>94.05</v>
      </c>
      <c r="AC21" s="36">
        <f t="shared" si="2"/>
        <v>1.0699999999999932</v>
      </c>
      <c r="AD21" s="12">
        <v>99.25</v>
      </c>
      <c r="AE21" s="13">
        <f>'ДОО (2 пол 2020)'!Y23</f>
        <v>98.52</v>
      </c>
      <c r="AF21" s="13">
        <v>98.39</v>
      </c>
      <c r="AG21" s="13">
        <v>98.77</v>
      </c>
      <c r="AH21" s="13">
        <v>98.21</v>
      </c>
      <c r="AI21" s="13">
        <v>96.98</v>
      </c>
      <c r="AJ21" s="13">
        <v>96</v>
      </c>
      <c r="AK21" s="79">
        <v>97.29</v>
      </c>
      <c r="AL21" s="36">
        <f t="shared" si="3"/>
        <v>1.2900000000000063</v>
      </c>
      <c r="AM21" s="12">
        <v>99</v>
      </c>
      <c r="AN21" s="13">
        <f>'ДОО (2 пол 2020)'!AD23</f>
        <v>98.66</v>
      </c>
      <c r="AO21" s="13">
        <v>98.46</v>
      </c>
      <c r="AP21" s="13">
        <v>98.88</v>
      </c>
      <c r="AQ21" s="13">
        <v>97.99</v>
      </c>
      <c r="AR21" s="13">
        <v>97.51</v>
      </c>
      <c r="AS21" s="13">
        <v>96.25</v>
      </c>
      <c r="AT21" s="79">
        <v>97.37</v>
      </c>
      <c r="AU21" s="36">
        <f t="shared" si="4"/>
        <v>1.1200000000000045</v>
      </c>
      <c r="AV21" s="12">
        <v>98.44</v>
      </c>
      <c r="AW21" s="13">
        <f>'ДОО (2 пол 2020)'!AF23</f>
        <v>98.06</v>
      </c>
      <c r="AX21" s="13">
        <v>97.95</v>
      </c>
      <c r="AY21" s="13">
        <v>98.53</v>
      </c>
      <c r="AZ21" s="13">
        <v>97.82</v>
      </c>
      <c r="BA21" s="13">
        <v>96.95</v>
      </c>
      <c r="BB21" s="13">
        <v>95.17</v>
      </c>
      <c r="BC21" s="85">
        <v>96.14</v>
      </c>
      <c r="BD21" s="36">
        <f t="shared" si="5"/>
        <v>0.96999999999999886</v>
      </c>
      <c r="BE21" s="16">
        <v>234</v>
      </c>
      <c r="BF21" s="17">
        <f>'ДОО (2 пол 2020)'!AG23</f>
        <v>367</v>
      </c>
      <c r="BG21" s="17">
        <v>114</v>
      </c>
      <c r="BH21" s="17">
        <v>230</v>
      </c>
      <c r="BI21" s="17">
        <v>112</v>
      </c>
      <c r="BJ21" s="17">
        <v>124</v>
      </c>
      <c r="BK21" s="17">
        <v>203</v>
      </c>
      <c r="BL21" s="81">
        <v>311</v>
      </c>
      <c r="BM21" s="38">
        <f t="shared" si="6"/>
        <v>108</v>
      </c>
    </row>
    <row r="22" spans="1:65" ht="33.75" customHeight="1" x14ac:dyDescent="0.25">
      <c r="A22" s="10">
        <v>20</v>
      </c>
      <c r="B22" s="11" t="s">
        <v>42</v>
      </c>
      <c r="C22" s="12">
        <v>97.92</v>
      </c>
      <c r="D22" s="13">
        <f>'ДОО (2 пол 2020)'!K25</f>
        <v>95.53</v>
      </c>
      <c r="E22" s="13">
        <v>97.04</v>
      </c>
      <c r="F22" s="13">
        <v>95.38</v>
      </c>
      <c r="G22" s="13">
        <v>95.43</v>
      </c>
      <c r="H22" s="13">
        <v>96.72</v>
      </c>
      <c r="I22" s="13">
        <v>88.66</v>
      </c>
      <c r="J22" s="79">
        <v>88.07</v>
      </c>
      <c r="K22" s="14">
        <f t="shared" si="0"/>
        <v>-0.59000000000000341</v>
      </c>
      <c r="L22" s="12">
        <v>96.36</v>
      </c>
      <c r="M22" s="13">
        <f>'ДОО (2 пол 2020)'!O25</f>
        <v>93.04</v>
      </c>
      <c r="N22" s="13">
        <v>94.98</v>
      </c>
      <c r="O22" s="13">
        <v>93.42</v>
      </c>
      <c r="P22" s="13">
        <v>93.72</v>
      </c>
      <c r="Q22" s="13">
        <v>96.7</v>
      </c>
      <c r="R22" s="13">
        <v>90.35</v>
      </c>
      <c r="S22" s="79">
        <v>87.43</v>
      </c>
      <c r="T22" s="36">
        <f t="shared" si="1"/>
        <v>-2.9199999999999875</v>
      </c>
      <c r="U22" s="12">
        <v>92.73</v>
      </c>
      <c r="V22" s="13">
        <f>'ДОО (2 пол 2020)'!T25</f>
        <v>91</v>
      </c>
      <c r="W22" s="13">
        <v>92.76</v>
      </c>
      <c r="X22" s="13">
        <v>90.01</v>
      </c>
      <c r="Y22" s="13">
        <v>92.22</v>
      </c>
      <c r="Z22" s="13">
        <v>93.99</v>
      </c>
      <c r="AA22" s="13">
        <v>81.86</v>
      </c>
      <c r="AB22" s="79">
        <v>82.14</v>
      </c>
      <c r="AC22" s="36">
        <f t="shared" si="2"/>
        <v>0.28000000000000114</v>
      </c>
      <c r="AD22" s="12">
        <v>98.33</v>
      </c>
      <c r="AE22" s="13">
        <f>'ДОО (2 пол 2020)'!Y25</f>
        <v>96.18</v>
      </c>
      <c r="AF22" s="13">
        <v>98.29</v>
      </c>
      <c r="AG22" s="13">
        <v>97.04</v>
      </c>
      <c r="AH22" s="13">
        <v>96.29</v>
      </c>
      <c r="AI22" s="13">
        <v>96.91</v>
      </c>
      <c r="AJ22" s="13">
        <v>91.31</v>
      </c>
      <c r="AK22" s="79">
        <v>89.76</v>
      </c>
      <c r="AL22" s="36">
        <f t="shared" si="3"/>
        <v>-1.5499999999999972</v>
      </c>
      <c r="AM22" s="12">
        <v>97.05</v>
      </c>
      <c r="AN22" s="13">
        <f>'ДОО (2 пол 2020)'!AD25</f>
        <v>95.59</v>
      </c>
      <c r="AO22" s="13">
        <v>96.96</v>
      </c>
      <c r="AP22" s="13">
        <v>95.02</v>
      </c>
      <c r="AQ22" s="13">
        <v>95.3</v>
      </c>
      <c r="AR22" s="13">
        <v>96.79</v>
      </c>
      <c r="AS22" s="13">
        <v>91.03</v>
      </c>
      <c r="AT22" s="79">
        <v>89.68</v>
      </c>
      <c r="AU22" s="36">
        <f t="shared" si="4"/>
        <v>-1.3499999999999943</v>
      </c>
      <c r="AV22" s="12">
        <v>96.49</v>
      </c>
      <c r="AW22" s="13">
        <f>'ДОО (2 пол 2020)'!AF25</f>
        <v>94.35</v>
      </c>
      <c r="AX22" s="13">
        <v>96.08</v>
      </c>
      <c r="AY22" s="13">
        <v>94.23</v>
      </c>
      <c r="AZ22" s="13">
        <v>94.66</v>
      </c>
      <c r="BA22" s="13">
        <v>96.19</v>
      </c>
      <c r="BB22" s="13">
        <v>88.64</v>
      </c>
      <c r="BC22" s="85">
        <v>87.41</v>
      </c>
      <c r="BD22" s="36">
        <f t="shared" si="5"/>
        <v>-1.230000000000004</v>
      </c>
      <c r="BE22" s="16">
        <v>110</v>
      </c>
      <c r="BF22" s="17">
        <f>'ДОО (2 пол 2020)'!AG25</f>
        <v>325</v>
      </c>
      <c r="BG22" s="17">
        <v>107</v>
      </c>
      <c r="BH22" s="17">
        <v>211</v>
      </c>
      <c r="BI22" s="17">
        <v>209</v>
      </c>
      <c r="BJ22" s="17">
        <v>197</v>
      </c>
      <c r="BK22" s="17">
        <v>82</v>
      </c>
      <c r="BL22" s="81">
        <v>238</v>
      </c>
      <c r="BM22" s="38">
        <f t="shared" si="6"/>
        <v>156</v>
      </c>
    </row>
    <row r="23" spans="1:65" ht="33.75" customHeight="1" x14ac:dyDescent="0.25">
      <c r="A23" s="10">
        <v>21</v>
      </c>
      <c r="B23" s="11" t="s">
        <v>43</v>
      </c>
      <c r="C23" s="12">
        <v>96.09</v>
      </c>
      <c r="D23" s="13">
        <f>'ДОО (2 пол 2020)'!K26</f>
        <v>99.97</v>
      </c>
      <c r="E23" s="13">
        <v>97.14</v>
      </c>
      <c r="F23" s="13">
        <v>96.02</v>
      </c>
      <c r="G23" s="13">
        <v>96.03</v>
      </c>
      <c r="H23" s="13">
        <v>96.58</v>
      </c>
      <c r="I23" s="13">
        <v>92.61</v>
      </c>
      <c r="J23" s="79">
        <v>92.92</v>
      </c>
      <c r="K23" s="14">
        <f t="shared" si="0"/>
        <v>0.31000000000000227</v>
      </c>
      <c r="L23" s="12">
        <v>93.68</v>
      </c>
      <c r="M23" s="13">
        <f>'ДОО (2 пол 2020)'!O26</f>
        <v>100</v>
      </c>
      <c r="N23" s="13">
        <v>96.45</v>
      </c>
      <c r="O23" s="13">
        <v>95.51</v>
      </c>
      <c r="P23" s="13">
        <v>95.57</v>
      </c>
      <c r="Q23" s="13">
        <v>95.43</v>
      </c>
      <c r="R23" s="13">
        <v>94.23</v>
      </c>
      <c r="S23" s="79">
        <v>93.25</v>
      </c>
      <c r="T23" s="36">
        <f t="shared" si="1"/>
        <v>-0.98000000000000398</v>
      </c>
      <c r="U23" s="12">
        <v>90.66</v>
      </c>
      <c r="V23" s="13">
        <f>'ДОО (2 пол 2020)'!T26</f>
        <v>100</v>
      </c>
      <c r="W23" s="13">
        <v>94.77</v>
      </c>
      <c r="X23" s="13">
        <v>93.69</v>
      </c>
      <c r="Y23" s="13">
        <v>92.54</v>
      </c>
      <c r="Z23" s="13">
        <v>93.54</v>
      </c>
      <c r="AA23" s="13">
        <v>92.51</v>
      </c>
      <c r="AB23" s="79">
        <v>91.99</v>
      </c>
      <c r="AC23" s="36">
        <f t="shared" si="2"/>
        <v>-0.52000000000001023</v>
      </c>
      <c r="AD23" s="12">
        <v>97.07</v>
      </c>
      <c r="AE23" s="13">
        <f>'ДОО (2 пол 2020)'!Y26</f>
        <v>100</v>
      </c>
      <c r="AF23" s="13">
        <v>97.39</v>
      </c>
      <c r="AG23" s="13">
        <v>96.86</v>
      </c>
      <c r="AH23" s="13">
        <v>96.97</v>
      </c>
      <c r="AI23" s="13">
        <v>96.95</v>
      </c>
      <c r="AJ23" s="13">
        <v>95.29</v>
      </c>
      <c r="AK23" s="79">
        <v>95.32</v>
      </c>
      <c r="AL23" s="36">
        <f t="shared" si="3"/>
        <v>2.9999999999986926E-2</v>
      </c>
      <c r="AM23" s="12">
        <v>96.34</v>
      </c>
      <c r="AN23" s="13">
        <f>'ДОО (2 пол 2020)'!AD26</f>
        <v>99.94</v>
      </c>
      <c r="AO23" s="13">
        <v>97.49</v>
      </c>
      <c r="AP23" s="13">
        <v>95.95</v>
      </c>
      <c r="AQ23" s="13">
        <v>96.47</v>
      </c>
      <c r="AR23" s="13">
        <v>96.64</v>
      </c>
      <c r="AS23" s="13">
        <v>95.17</v>
      </c>
      <c r="AT23" s="79">
        <v>94.75</v>
      </c>
      <c r="AU23" s="36">
        <f t="shared" si="4"/>
        <v>-0.42000000000000171</v>
      </c>
      <c r="AV23" s="12">
        <v>94.84</v>
      </c>
      <c r="AW23" s="13">
        <f>'ДОО (2 пол 2020)'!AF26</f>
        <v>99.98</v>
      </c>
      <c r="AX23" s="13">
        <v>96.66</v>
      </c>
      <c r="AY23" s="13">
        <v>95.61</v>
      </c>
      <c r="AZ23" s="13">
        <v>95.51</v>
      </c>
      <c r="BA23" s="13">
        <v>95.86</v>
      </c>
      <c r="BB23" s="13">
        <v>93.96</v>
      </c>
      <c r="BC23" s="85">
        <v>93.65</v>
      </c>
      <c r="BD23" s="36">
        <f t="shared" si="5"/>
        <v>-0.30999999999998806</v>
      </c>
      <c r="BE23" s="16">
        <v>182</v>
      </c>
      <c r="BF23" s="17">
        <f>'ДОО (2 пол 2020)'!AG26</f>
        <v>129</v>
      </c>
      <c r="BG23" s="17">
        <v>169</v>
      </c>
      <c r="BH23" s="17">
        <v>284</v>
      </c>
      <c r="BI23" s="17">
        <v>316</v>
      </c>
      <c r="BJ23" s="17">
        <v>454</v>
      </c>
      <c r="BK23" s="17">
        <v>472</v>
      </c>
      <c r="BL23" s="81">
        <v>515</v>
      </c>
      <c r="BM23" s="38">
        <f t="shared" si="6"/>
        <v>43</v>
      </c>
    </row>
    <row r="24" spans="1:65" ht="33.75" customHeight="1" x14ac:dyDescent="0.25">
      <c r="A24" s="10">
        <v>22</v>
      </c>
      <c r="B24" s="11" t="s">
        <v>44</v>
      </c>
      <c r="C24" s="12">
        <v>98.93</v>
      </c>
      <c r="D24" s="13">
        <f>'ДОО (2 пол 2020)'!K28</f>
        <v>98.31</v>
      </c>
      <c r="E24" s="13">
        <v>99.63</v>
      </c>
      <c r="F24" s="13">
        <v>99.16</v>
      </c>
      <c r="G24" s="13">
        <v>96.92</v>
      </c>
      <c r="H24" s="13">
        <v>96.01</v>
      </c>
      <c r="I24" s="13">
        <v>97.33</v>
      </c>
      <c r="J24" s="79">
        <v>96.37</v>
      </c>
      <c r="K24" s="14">
        <f t="shared" si="0"/>
        <v>-0.95999999999999375</v>
      </c>
      <c r="L24" s="12">
        <v>98.61</v>
      </c>
      <c r="M24" s="13">
        <f>'ДОО (2 пол 2020)'!O28</f>
        <v>98.43</v>
      </c>
      <c r="N24" s="13">
        <v>98.97</v>
      </c>
      <c r="O24" s="13">
        <v>98.57</v>
      </c>
      <c r="P24" s="13">
        <v>96.53</v>
      </c>
      <c r="Q24" s="13">
        <v>95.57</v>
      </c>
      <c r="R24" s="13">
        <v>97.09</v>
      </c>
      <c r="S24" s="79">
        <v>96.83</v>
      </c>
      <c r="T24" s="36">
        <f t="shared" si="1"/>
        <v>-0.26000000000000512</v>
      </c>
      <c r="U24" s="12">
        <v>95.6</v>
      </c>
      <c r="V24" s="13">
        <f>'ДОО (2 пол 2020)'!T28</f>
        <v>97.6</v>
      </c>
      <c r="W24" s="13">
        <v>98.3</v>
      </c>
      <c r="X24" s="13">
        <v>98.23</v>
      </c>
      <c r="Y24" s="13">
        <v>95.8</v>
      </c>
      <c r="Z24" s="13">
        <v>95.3</v>
      </c>
      <c r="AA24" s="13">
        <v>96.11</v>
      </c>
      <c r="AB24" s="79">
        <v>95.91</v>
      </c>
      <c r="AC24" s="36">
        <f t="shared" si="2"/>
        <v>-0.20000000000000284</v>
      </c>
      <c r="AD24" s="12">
        <v>99.36</v>
      </c>
      <c r="AE24" s="13">
        <f>'ДОО (2 пол 2020)'!Y28</f>
        <v>98.5</v>
      </c>
      <c r="AF24" s="13">
        <v>99.76</v>
      </c>
      <c r="AG24" s="13">
        <v>99.36</v>
      </c>
      <c r="AH24" s="13">
        <v>96.96</v>
      </c>
      <c r="AI24" s="13">
        <v>96.23</v>
      </c>
      <c r="AJ24" s="13">
        <v>96.67</v>
      </c>
      <c r="AK24" s="79">
        <v>96.86</v>
      </c>
      <c r="AL24" s="36">
        <f t="shared" si="3"/>
        <v>0.18999999999999773</v>
      </c>
      <c r="AM24" s="12">
        <v>99.13</v>
      </c>
      <c r="AN24" s="13">
        <f>'ДОО (2 пол 2020)'!AD28</f>
        <v>98.26</v>
      </c>
      <c r="AO24" s="13">
        <v>99.38</v>
      </c>
      <c r="AP24" s="13">
        <v>98.9</v>
      </c>
      <c r="AQ24" s="13">
        <v>96.89</v>
      </c>
      <c r="AR24" s="13">
        <v>96.3</v>
      </c>
      <c r="AS24" s="13">
        <v>97.89</v>
      </c>
      <c r="AT24" s="79">
        <v>97.22</v>
      </c>
      <c r="AU24" s="36">
        <f t="shared" si="4"/>
        <v>-0.67000000000000171</v>
      </c>
      <c r="AV24" s="12">
        <v>98.31</v>
      </c>
      <c r="AW24" s="13">
        <f>'ДОО (2 пол 2020)'!AF28</f>
        <v>98.2</v>
      </c>
      <c r="AX24" s="13">
        <v>99.23</v>
      </c>
      <c r="AY24" s="13">
        <v>98.87</v>
      </c>
      <c r="AZ24" s="13">
        <v>96.63</v>
      </c>
      <c r="BA24" s="13">
        <v>95.9</v>
      </c>
      <c r="BB24" s="13">
        <v>97.02</v>
      </c>
      <c r="BC24" s="85">
        <v>96.64</v>
      </c>
      <c r="BD24" s="36">
        <f t="shared" si="5"/>
        <v>-0.37999999999999545</v>
      </c>
      <c r="BE24" s="16">
        <v>288</v>
      </c>
      <c r="BF24" s="17">
        <f>'ДОО (2 пол 2020)'!AG28</f>
        <v>278</v>
      </c>
      <c r="BG24" s="17">
        <v>280</v>
      </c>
      <c r="BH24" s="17">
        <v>288</v>
      </c>
      <c r="BI24" s="17">
        <v>252</v>
      </c>
      <c r="BJ24" s="17">
        <v>234</v>
      </c>
      <c r="BK24" s="17">
        <v>415</v>
      </c>
      <c r="BL24" s="81">
        <v>263</v>
      </c>
      <c r="BM24" s="38">
        <f t="shared" si="6"/>
        <v>-152</v>
      </c>
    </row>
    <row r="25" spans="1:65" ht="33.75" customHeight="1" x14ac:dyDescent="0.25">
      <c r="A25" s="10">
        <v>23</v>
      </c>
      <c r="B25" s="11" t="s">
        <v>45</v>
      </c>
      <c r="C25" s="12">
        <v>93.51</v>
      </c>
      <c r="D25" s="13">
        <f>'ДОО (2 пол 2020)'!K30</f>
        <v>98.56</v>
      </c>
      <c r="E25" s="13">
        <v>97.12</v>
      </c>
      <c r="F25" s="13">
        <v>98.2</v>
      </c>
      <c r="G25" s="13">
        <v>98.41</v>
      </c>
      <c r="H25" s="13">
        <v>97.03</v>
      </c>
      <c r="I25" s="13">
        <v>93.7</v>
      </c>
      <c r="J25" s="79">
        <v>94.06</v>
      </c>
      <c r="K25" s="14">
        <f t="shared" si="0"/>
        <v>0.35999999999999943</v>
      </c>
      <c r="L25" s="12">
        <v>90.66</v>
      </c>
      <c r="M25" s="13">
        <f>'ДОО (2 пол 2020)'!O30</f>
        <v>98.01</v>
      </c>
      <c r="N25" s="13">
        <v>96.14</v>
      </c>
      <c r="O25" s="13">
        <v>97.91</v>
      </c>
      <c r="P25" s="13">
        <v>98.11</v>
      </c>
      <c r="Q25" s="13">
        <v>97.15</v>
      </c>
      <c r="R25" s="13">
        <v>94.33</v>
      </c>
      <c r="S25" s="79">
        <v>95.1</v>
      </c>
      <c r="T25" s="36">
        <f t="shared" si="1"/>
        <v>0.76999999999999602</v>
      </c>
      <c r="U25" s="12">
        <v>83.9</v>
      </c>
      <c r="V25" s="13">
        <f>'ДОО (2 пол 2020)'!T30</f>
        <v>97.66</v>
      </c>
      <c r="W25" s="13">
        <v>96.76</v>
      </c>
      <c r="X25" s="13">
        <v>97.21</v>
      </c>
      <c r="Y25" s="13">
        <v>97.59</v>
      </c>
      <c r="Z25" s="13">
        <v>96.66</v>
      </c>
      <c r="AA25" s="13">
        <v>93</v>
      </c>
      <c r="AB25" s="79">
        <v>91.75</v>
      </c>
      <c r="AC25" s="36">
        <f t="shared" si="2"/>
        <v>-1.25</v>
      </c>
      <c r="AD25" s="12">
        <v>93.51</v>
      </c>
      <c r="AE25" s="13">
        <f>'ДОО (2 пол 2020)'!Y30</f>
        <v>97.94</v>
      </c>
      <c r="AF25" s="13">
        <v>97.17</v>
      </c>
      <c r="AG25" s="13">
        <v>98.5</v>
      </c>
      <c r="AH25" s="13">
        <v>98.4</v>
      </c>
      <c r="AI25" s="13">
        <v>97.17</v>
      </c>
      <c r="AJ25" s="13">
        <v>95.75</v>
      </c>
      <c r="AK25" s="79">
        <v>96.25</v>
      </c>
      <c r="AL25" s="36">
        <f t="shared" si="3"/>
        <v>0.5</v>
      </c>
      <c r="AM25" s="12">
        <v>92.15</v>
      </c>
      <c r="AN25" s="13">
        <f>'ДОО (2 пол 2020)'!AD30</f>
        <v>98.21</v>
      </c>
      <c r="AO25" s="13">
        <v>96.97</v>
      </c>
      <c r="AP25" s="13">
        <v>98.23</v>
      </c>
      <c r="AQ25" s="13">
        <v>98.37</v>
      </c>
      <c r="AR25" s="13">
        <v>97.26</v>
      </c>
      <c r="AS25" s="13">
        <v>95.07</v>
      </c>
      <c r="AT25" s="79">
        <v>95.41</v>
      </c>
      <c r="AU25" s="36">
        <f t="shared" si="4"/>
        <v>0.34000000000000341</v>
      </c>
      <c r="AV25" s="12">
        <v>90.75</v>
      </c>
      <c r="AW25" s="13">
        <f>'ДОО (2 пол 2020)'!AF30</f>
        <v>98.08</v>
      </c>
      <c r="AX25" s="13">
        <v>96.88</v>
      </c>
      <c r="AY25" s="13">
        <v>98.02</v>
      </c>
      <c r="AZ25" s="13">
        <v>98.18</v>
      </c>
      <c r="BA25" s="13">
        <v>97.05</v>
      </c>
      <c r="BB25" s="13">
        <v>94.37</v>
      </c>
      <c r="BC25" s="85">
        <v>94.51</v>
      </c>
      <c r="BD25" s="36">
        <f t="shared" si="5"/>
        <v>0.14000000000000057</v>
      </c>
      <c r="BE25" s="16">
        <v>190</v>
      </c>
      <c r="BF25" s="17">
        <f>'ДОО (2 пол 2020)'!AG30</f>
        <v>182</v>
      </c>
      <c r="BG25" s="17">
        <v>162</v>
      </c>
      <c r="BH25" s="17">
        <v>245</v>
      </c>
      <c r="BI25" s="17">
        <v>291</v>
      </c>
      <c r="BJ25" s="17">
        <v>377</v>
      </c>
      <c r="BK25" s="17">
        <v>150</v>
      </c>
      <c r="BL25" s="81">
        <v>262</v>
      </c>
      <c r="BM25" s="38">
        <f t="shared" si="6"/>
        <v>112</v>
      </c>
    </row>
    <row r="26" spans="1:65" ht="33.75" customHeight="1" x14ac:dyDescent="0.25">
      <c r="A26" s="10">
        <v>24</v>
      </c>
      <c r="B26" s="11" t="s">
        <v>46</v>
      </c>
      <c r="C26" s="12">
        <v>96.35</v>
      </c>
      <c r="D26" s="13">
        <f>'ДОО (2 пол 2020)'!K31</f>
        <v>99.71</v>
      </c>
      <c r="E26" s="13">
        <v>97.62</v>
      </c>
      <c r="F26" s="13">
        <v>98.71</v>
      </c>
      <c r="G26" s="13">
        <v>98.05</v>
      </c>
      <c r="H26" s="13">
        <v>96.42</v>
      </c>
      <c r="I26" s="13">
        <v>98.72</v>
      </c>
      <c r="J26" s="79">
        <v>98.5</v>
      </c>
      <c r="K26" s="14">
        <f t="shared" si="0"/>
        <v>-0.21999999999999886</v>
      </c>
      <c r="L26" s="12">
        <v>96.38</v>
      </c>
      <c r="M26" s="13">
        <f>'ДОО (2 пол 2020)'!O31</f>
        <v>99.67</v>
      </c>
      <c r="N26" s="13">
        <v>97.62</v>
      </c>
      <c r="O26" s="13">
        <v>98.14</v>
      </c>
      <c r="P26" s="13">
        <v>98.17</v>
      </c>
      <c r="Q26" s="13">
        <v>96.49</v>
      </c>
      <c r="R26" s="13">
        <v>98.81</v>
      </c>
      <c r="S26" s="79">
        <v>99.72</v>
      </c>
      <c r="T26" s="36">
        <f t="shared" si="1"/>
        <v>0.90999999999999659</v>
      </c>
      <c r="U26" s="12">
        <v>91.9</v>
      </c>
      <c r="V26" s="13">
        <f>'ДОО (2 пол 2020)'!T31</f>
        <v>99.49</v>
      </c>
      <c r="W26" s="13">
        <v>97.62</v>
      </c>
      <c r="X26" s="13">
        <v>96.5</v>
      </c>
      <c r="Y26" s="13">
        <v>98.17</v>
      </c>
      <c r="Z26" s="13">
        <v>96.64</v>
      </c>
      <c r="AA26" s="13">
        <v>98.52</v>
      </c>
      <c r="AB26" s="79">
        <v>99.72</v>
      </c>
      <c r="AC26" s="36">
        <f t="shared" si="2"/>
        <v>1.2000000000000028</v>
      </c>
      <c r="AD26" s="12">
        <v>98.48</v>
      </c>
      <c r="AE26" s="13">
        <f>'ДОО (2 пол 2020)'!Y31</f>
        <v>99.71</v>
      </c>
      <c r="AF26" s="13">
        <v>97.62</v>
      </c>
      <c r="AG26" s="13">
        <v>98.9</v>
      </c>
      <c r="AH26" s="13">
        <v>98.32</v>
      </c>
      <c r="AI26" s="13">
        <v>96.64</v>
      </c>
      <c r="AJ26" s="13">
        <v>98.78</v>
      </c>
      <c r="AK26" s="79">
        <v>99.72</v>
      </c>
      <c r="AL26" s="36">
        <f t="shared" si="3"/>
        <v>0.93999999999999773</v>
      </c>
      <c r="AM26" s="12">
        <v>97.68</v>
      </c>
      <c r="AN26" s="13">
        <f>'ДОО (2 пол 2020)'!AD31</f>
        <v>99.71</v>
      </c>
      <c r="AO26" s="13">
        <v>97.62</v>
      </c>
      <c r="AP26" s="13">
        <v>98.62</v>
      </c>
      <c r="AQ26" s="13">
        <v>98.24</v>
      </c>
      <c r="AR26" s="13">
        <v>96.64</v>
      </c>
      <c r="AS26" s="13">
        <v>98.8</v>
      </c>
      <c r="AT26" s="79">
        <v>99.74</v>
      </c>
      <c r="AU26" s="36">
        <f t="shared" si="4"/>
        <v>0.93999999999999773</v>
      </c>
      <c r="AV26" s="12">
        <v>96.14</v>
      </c>
      <c r="AW26" s="13">
        <f>'ДОО (2 пол 2020)'!AF31</f>
        <v>99.66</v>
      </c>
      <c r="AX26" s="13">
        <v>97.62</v>
      </c>
      <c r="AY26" s="13">
        <v>98.17</v>
      </c>
      <c r="AZ26" s="13">
        <v>98.19</v>
      </c>
      <c r="BA26" s="13">
        <v>96.57</v>
      </c>
      <c r="BB26" s="13">
        <v>98.73</v>
      </c>
      <c r="BC26" s="85">
        <v>99.48</v>
      </c>
      <c r="BD26" s="36">
        <f t="shared" si="5"/>
        <v>0.75</v>
      </c>
      <c r="BE26" s="16">
        <v>176</v>
      </c>
      <c r="BF26" s="17">
        <f>'ДОО (2 пол 2020)'!AG31</f>
        <v>114</v>
      </c>
      <c r="BG26" s="17">
        <v>21</v>
      </c>
      <c r="BH26" s="17">
        <v>181</v>
      </c>
      <c r="BI26" s="17">
        <v>109</v>
      </c>
      <c r="BJ26" s="17">
        <v>171</v>
      </c>
      <c r="BK26" s="17">
        <v>288</v>
      </c>
      <c r="BL26" s="81">
        <v>264</v>
      </c>
      <c r="BM26" s="38">
        <f t="shared" si="6"/>
        <v>-24</v>
      </c>
    </row>
    <row r="27" spans="1:65" ht="33.75" customHeight="1" x14ac:dyDescent="0.25">
      <c r="A27" s="10">
        <v>25</v>
      </c>
      <c r="B27" s="11" t="s">
        <v>47</v>
      </c>
      <c r="C27" s="12">
        <v>99.92</v>
      </c>
      <c r="D27" s="13">
        <f>'ДОО (2 пол 2020)'!K32</f>
        <v>98.58</v>
      </c>
      <c r="E27" s="13">
        <v>99.52</v>
      </c>
      <c r="F27" s="13">
        <v>99.49</v>
      </c>
      <c r="G27" s="13">
        <v>98.72</v>
      </c>
      <c r="H27" s="13">
        <v>96.75</v>
      </c>
      <c r="I27" s="13">
        <v>97.46</v>
      </c>
      <c r="J27" s="79">
        <v>96.88</v>
      </c>
      <c r="K27" s="14">
        <f t="shared" si="0"/>
        <v>-0.57999999999999829</v>
      </c>
      <c r="L27" s="12">
        <v>100</v>
      </c>
      <c r="M27" s="13">
        <f>'ДОО (2 пол 2020)'!O32</f>
        <v>97.97</v>
      </c>
      <c r="N27" s="13">
        <v>99.38</v>
      </c>
      <c r="O27" s="13">
        <v>98.97</v>
      </c>
      <c r="P27" s="13">
        <v>98.69</v>
      </c>
      <c r="Q27" s="13">
        <v>96.62</v>
      </c>
      <c r="R27" s="13">
        <v>97.51</v>
      </c>
      <c r="S27" s="79">
        <v>97.32</v>
      </c>
      <c r="T27" s="36">
        <f t="shared" si="1"/>
        <v>-0.19000000000001194</v>
      </c>
      <c r="U27" s="12">
        <v>99.53</v>
      </c>
      <c r="V27" s="13">
        <f>'ДОО (2 пол 2020)'!T32</f>
        <v>97.44</v>
      </c>
      <c r="W27" s="13">
        <v>98.28</v>
      </c>
      <c r="X27" s="13">
        <v>98.4</v>
      </c>
      <c r="Y27" s="13">
        <v>98.42</v>
      </c>
      <c r="Z27" s="13">
        <v>96.02</v>
      </c>
      <c r="AA27" s="13">
        <v>94.81</v>
      </c>
      <c r="AB27" s="79">
        <v>96.23</v>
      </c>
      <c r="AC27" s="36">
        <f t="shared" si="2"/>
        <v>1.4200000000000017</v>
      </c>
      <c r="AD27" s="12">
        <v>100</v>
      </c>
      <c r="AE27" s="13">
        <f>'ДОО (2 пол 2020)'!Y32</f>
        <v>98.29</v>
      </c>
      <c r="AF27" s="13">
        <v>99.59</v>
      </c>
      <c r="AG27" s="13">
        <v>99.2</v>
      </c>
      <c r="AH27" s="13">
        <v>98.64</v>
      </c>
      <c r="AI27" s="13">
        <v>96.7</v>
      </c>
      <c r="AJ27" s="13">
        <v>97.77</v>
      </c>
      <c r="AK27" s="79">
        <v>98.21</v>
      </c>
      <c r="AL27" s="36">
        <f t="shared" si="3"/>
        <v>0.43999999999999773</v>
      </c>
      <c r="AM27" s="12">
        <v>99.76</v>
      </c>
      <c r="AN27" s="13">
        <f>'ДОО (2 пол 2020)'!AD32</f>
        <v>98.22</v>
      </c>
      <c r="AO27" s="13">
        <v>99.17</v>
      </c>
      <c r="AP27" s="13">
        <v>99.03</v>
      </c>
      <c r="AQ27" s="13">
        <v>98.58</v>
      </c>
      <c r="AR27" s="13">
        <v>96.59</v>
      </c>
      <c r="AS27" s="13">
        <v>97.79</v>
      </c>
      <c r="AT27" s="79">
        <v>97.88</v>
      </c>
      <c r="AU27" s="36">
        <f t="shared" si="4"/>
        <v>8.99999999999892E-2</v>
      </c>
      <c r="AV27" s="12">
        <v>99.83</v>
      </c>
      <c r="AW27" s="13">
        <f>'ДОО (2 пол 2020)'!AF32</f>
        <v>98.11</v>
      </c>
      <c r="AX27" s="13">
        <v>99.17</v>
      </c>
      <c r="AY27" s="13">
        <v>99.02</v>
      </c>
      <c r="AZ27" s="13">
        <v>98.61</v>
      </c>
      <c r="BA27" s="13">
        <v>96.53</v>
      </c>
      <c r="BB27" s="13">
        <v>97.07</v>
      </c>
      <c r="BC27" s="85">
        <v>97.3</v>
      </c>
      <c r="BD27" s="36">
        <f t="shared" si="5"/>
        <v>0.23000000000000398</v>
      </c>
      <c r="BE27" s="16">
        <v>106</v>
      </c>
      <c r="BF27" s="17">
        <f>'ДОО (2 пол 2020)'!AG32</f>
        <v>117</v>
      </c>
      <c r="BG27" s="17">
        <v>121</v>
      </c>
      <c r="BH27" s="17">
        <v>146</v>
      </c>
      <c r="BI27" s="17">
        <v>153</v>
      </c>
      <c r="BJ27" s="17">
        <v>159</v>
      </c>
      <c r="BK27" s="17">
        <v>171</v>
      </c>
      <c r="BL27" s="81">
        <v>401</v>
      </c>
      <c r="BM27" s="38">
        <f t="shared" si="6"/>
        <v>230</v>
      </c>
    </row>
    <row r="28" spans="1:65" ht="33.75" customHeight="1" x14ac:dyDescent="0.25">
      <c r="A28" s="10">
        <v>26</v>
      </c>
      <c r="B28" s="11" t="s">
        <v>48</v>
      </c>
      <c r="C28" s="12">
        <v>99.65</v>
      </c>
      <c r="D28" s="13">
        <f>'ДОО (2 пол 2020)'!K33</f>
        <v>99.92</v>
      </c>
      <c r="E28" s="13">
        <v>97.92</v>
      </c>
      <c r="F28" s="13">
        <v>97.88</v>
      </c>
      <c r="G28" s="13">
        <v>97.42</v>
      </c>
      <c r="H28" s="13">
        <v>96.02</v>
      </c>
      <c r="I28" s="13">
        <v>85.34</v>
      </c>
      <c r="J28" s="79">
        <v>99.46</v>
      </c>
      <c r="K28" s="14">
        <f t="shared" si="0"/>
        <v>14.11999999999999</v>
      </c>
      <c r="L28" s="12">
        <v>98</v>
      </c>
      <c r="M28" s="13">
        <f>'ДОО (2 пол 2020)'!O33</f>
        <v>99.88</v>
      </c>
      <c r="N28" s="13">
        <v>97.74</v>
      </c>
      <c r="O28" s="13">
        <v>97.88</v>
      </c>
      <c r="P28" s="13">
        <v>97.01</v>
      </c>
      <c r="Q28" s="13">
        <v>95.83</v>
      </c>
      <c r="R28" s="13">
        <v>86.37</v>
      </c>
      <c r="S28" s="79">
        <v>99.23</v>
      </c>
      <c r="T28" s="36">
        <f t="shared" si="1"/>
        <v>12.86</v>
      </c>
      <c r="U28" s="12">
        <v>95.52</v>
      </c>
      <c r="V28" s="13">
        <f>'ДОО (2 пол 2020)'!T33</f>
        <v>99.14</v>
      </c>
      <c r="W28" s="13">
        <v>95.69</v>
      </c>
      <c r="X28" s="13">
        <v>96.21</v>
      </c>
      <c r="Y28" s="13">
        <v>96.76</v>
      </c>
      <c r="Z28" s="13">
        <v>94.94</v>
      </c>
      <c r="AA28" s="13">
        <v>83.61</v>
      </c>
      <c r="AB28" s="79">
        <v>99.29</v>
      </c>
      <c r="AC28" s="36">
        <f t="shared" si="2"/>
        <v>15.680000000000007</v>
      </c>
      <c r="AD28" s="12">
        <v>99.76</v>
      </c>
      <c r="AE28" s="13">
        <f>'ДОО (2 пол 2020)'!Y33</f>
        <v>99.92</v>
      </c>
      <c r="AF28" s="13">
        <v>97.27</v>
      </c>
      <c r="AG28" s="13">
        <v>97.92</v>
      </c>
      <c r="AH28" s="13">
        <v>97.27</v>
      </c>
      <c r="AI28" s="13">
        <v>96.05</v>
      </c>
      <c r="AJ28" s="13">
        <v>87.5</v>
      </c>
      <c r="AK28" s="79">
        <v>99.37</v>
      </c>
      <c r="AL28" s="36">
        <f t="shared" si="3"/>
        <v>11.870000000000005</v>
      </c>
      <c r="AM28" s="12">
        <v>99.61</v>
      </c>
      <c r="AN28" s="13">
        <f>'ДОО (2 пол 2020)'!AD33</f>
        <v>99.92</v>
      </c>
      <c r="AO28" s="13">
        <v>97.41</v>
      </c>
      <c r="AP28" s="13">
        <v>97.47</v>
      </c>
      <c r="AQ28" s="13">
        <v>97.27</v>
      </c>
      <c r="AR28" s="13">
        <v>96.54</v>
      </c>
      <c r="AS28" s="13">
        <v>89.33</v>
      </c>
      <c r="AT28" s="79">
        <v>99.63</v>
      </c>
      <c r="AU28" s="36">
        <f t="shared" si="4"/>
        <v>10.299999999999997</v>
      </c>
      <c r="AV28" s="12">
        <v>98.54</v>
      </c>
      <c r="AW28" s="13">
        <f>'ДОО (2 пол 2020)'!AF33</f>
        <v>99.75</v>
      </c>
      <c r="AX28" s="13">
        <v>97.17</v>
      </c>
      <c r="AY28" s="13">
        <v>97.44</v>
      </c>
      <c r="AZ28" s="13">
        <v>97.16</v>
      </c>
      <c r="BA28" s="13">
        <v>95.88</v>
      </c>
      <c r="BB28" s="13">
        <v>86.43</v>
      </c>
      <c r="BC28" s="85">
        <v>99.39</v>
      </c>
      <c r="BD28" s="36">
        <f t="shared" si="5"/>
        <v>12.959999999999994</v>
      </c>
      <c r="BE28" s="16">
        <v>106</v>
      </c>
      <c r="BF28" s="17">
        <f>'ДОО (2 пол 2020)'!AG33</f>
        <v>106</v>
      </c>
      <c r="BG28" s="17">
        <v>116</v>
      </c>
      <c r="BH28" s="17">
        <v>112</v>
      </c>
      <c r="BI28" s="17">
        <v>113</v>
      </c>
      <c r="BJ28" s="17">
        <v>135</v>
      </c>
      <c r="BK28" s="17">
        <v>74</v>
      </c>
      <c r="BL28" s="81">
        <v>248</v>
      </c>
      <c r="BM28" s="38">
        <f t="shared" si="6"/>
        <v>174</v>
      </c>
    </row>
    <row r="29" spans="1:65" ht="33.75" customHeight="1" x14ac:dyDescent="0.25">
      <c r="A29" s="10">
        <v>27</v>
      </c>
      <c r="B29" s="11" t="s">
        <v>49</v>
      </c>
      <c r="C29" s="12">
        <v>95.77</v>
      </c>
      <c r="D29" s="13">
        <f>'ДОО (2 пол 2020)'!K34</f>
        <v>95.38</v>
      </c>
      <c r="E29" s="13">
        <v>98.77</v>
      </c>
      <c r="F29" s="13">
        <v>98.65</v>
      </c>
      <c r="G29" s="13">
        <v>97.86</v>
      </c>
      <c r="H29" s="13">
        <v>96.25</v>
      </c>
      <c r="I29" s="13">
        <v>97.31</v>
      </c>
      <c r="J29" s="79">
        <v>98.16</v>
      </c>
      <c r="K29" s="14">
        <f t="shared" si="0"/>
        <v>0.84999999999999432</v>
      </c>
      <c r="L29" s="12">
        <v>95.87</v>
      </c>
      <c r="M29" s="13">
        <f>'ДОО (2 пол 2020)'!O34</f>
        <v>94.48</v>
      </c>
      <c r="N29" s="13">
        <v>98.15</v>
      </c>
      <c r="O29" s="13">
        <v>98.45</v>
      </c>
      <c r="P29" s="13">
        <v>97.76</v>
      </c>
      <c r="Q29" s="13">
        <v>96.06</v>
      </c>
      <c r="R29" s="13">
        <v>97.53</v>
      </c>
      <c r="S29" s="79">
        <v>98.73</v>
      </c>
      <c r="T29" s="36">
        <f t="shared" si="1"/>
        <v>1.2000000000000028</v>
      </c>
      <c r="U29" s="12">
        <v>92.88</v>
      </c>
      <c r="V29" s="13">
        <f>'ДОО (2 пол 2020)'!T34</f>
        <v>93.84</v>
      </c>
      <c r="W29" s="13">
        <v>97.33</v>
      </c>
      <c r="X29" s="13">
        <v>97.54</v>
      </c>
      <c r="Y29" s="13">
        <v>97.58</v>
      </c>
      <c r="Z29" s="13">
        <v>96.25</v>
      </c>
      <c r="AA29" s="13">
        <v>95.46</v>
      </c>
      <c r="AB29" s="79">
        <v>96.88</v>
      </c>
      <c r="AC29" s="36">
        <f t="shared" si="2"/>
        <v>1.4200000000000017</v>
      </c>
      <c r="AD29" s="12">
        <v>97.38</v>
      </c>
      <c r="AE29" s="13">
        <f>'ДОО (2 пол 2020)'!Y34</f>
        <v>95.8</v>
      </c>
      <c r="AF29" s="13">
        <v>98.46</v>
      </c>
      <c r="AG29" s="13">
        <v>98.33</v>
      </c>
      <c r="AH29" s="13">
        <v>98.22</v>
      </c>
      <c r="AI29" s="13">
        <v>96.25</v>
      </c>
      <c r="AJ29" s="13">
        <v>97.98</v>
      </c>
      <c r="AK29" s="79">
        <v>98.96</v>
      </c>
      <c r="AL29" s="36">
        <f t="shared" si="3"/>
        <v>0.97999999999998977</v>
      </c>
      <c r="AM29" s="12">
        <v>95.63</v>
      </c>
      <c r="AN29" s="13">
        <f>'ДОО (2 пол 2020)'!AD34</f>
        <v>95.2</v>
      </c>
      <c r="AO29" s="13">
        <v>98.87</v>
      </c>
      <c r="AP29" s="13">
        <v>98.57</v>
      </c>
      <c r="AQ29" s="13">
        <v>97.86</v>
      </c>
      <c r="AR29" s="13">
        <v>96.32</v>
      </c>
      <c r="AS29" s="13">
        <v>97.82</v>
      </c>
      <c r="AT29" s="79">
        <v>98.18</v>
      </c>
      <c r="AU29" s="36">
        <f t="shared" si="4"/>
        <v>0.36000000000001364</v>
      </c>
      <c r="AV29" s="12">
        <v>95.48</v>
      </c>
      <c r="AW29" s="13">
        <f>'ДОО (2 пол 2020)'!AF34</f>
        <v>94.97</v>
      </c>
      <c r="AX29" s="13">
        <v>98.32</v>
      </c>
      <c r="AY29" s="13">
        <v>98.3</v>
      </c>
      <c r="AZ29" s="13">
        <v>97.86</v>
      </c>
      <c r="BA29" s="13">
        <v>96.24</v>
      </c>
      <c r="BB29" s="13">
        <v>97.22</v>
      </c>
      <c r="BC29" s="85">
        <v>98.18</v>
      </c>
      <c r="BD29" s="36">
        <f t="shared" si="5"/>
        <v>0.96000000000000796</v>
      </c>
      <c r="BE29" s="16">
        <v>124</v>
      </c>
      <c r="BF29" s="17">
        <f>'ДОО (2 пол 2020)'!AG34</f>
        <v>111</v>
      </c>
      <c r="BG29" s="17">
        <v>81</v>
      </c>
      <c r="BH29" s="17">
        <v>105</v>
      </c>
      <c r="BI29" s="17">
        <v>117</v>
      </c>
      <c r="BJ29" s="17">
        <v>111</v>
      </c>
      <c r="BK29" s="17">
        <v>223</v>
      </c>
      <c r="BL29" s="81">
        <v>204</v>
      </c>
      <c r="BM29" s="38">
        <f t="shared" si="6"/>
        <v>-19</v>
      </c>
    </row>
    <row r="30" spans="1:65" ht="33.75" customHeight="1" x14ac:dyDescent="0.25">
      <c r="A30" s="10">
        <v>28</v>
      </c>
      <c r="B30" s="11" t="s">
        <v>50</v>
      </c>
      <c r="C30" s="12">
        <v>97.85</v>
      </c>
      <c r="D30" s="13">
        <f>'ДОО (2 пол 2020)'!K35</f>
        <v>96.98</v>
      </c>
      <c r="E30" s="13">
        <v>95.83</v>
      </c>
      <c r="F30" s="13">
        <v>95.62</v>
      </c>
      <c r="G30" s="13">
        <v>95.76</v>
      </c>
      <c r="H30" s="13">
        <v>93.84</v>
      </c>
      <c r="I30" s="13">
        <v>82.95</v>
      </c>
      <c r="J30" s="79">
        <v>92.79</v>
      </c>
      <c r="K30" s="14">
        <f t="shared" si="0"/>
        <v>9.8400000000000034</v>
      </c>
      <c r="L30" s="12">
        <v>97.31</v>
      </c>
      <c r="M30" s="13">
        <f>'ДОО (2 пол 2020)'!O35</f>
        <v>95.35</v>
      </c>
      <c r="N30" s="13">
        <v>95.45</v>
      </c>
      <c r="O30" s="13">
        <v>93.38</v>
      </c>
      <c r="P30" s="13">
        <v>93.58</v>
      </c>
      <c r="Q30" s="13">
        <v>90.49</v>
      </c>
      <c r="R30" s="13">
        <v>80.790000000000006</v>
      </c>
      <c r="S30" s="79">
        <v>92.06</v>
      </c>
      <c r="T30" s="36">
        <f t="shared" si="1"/>
        <v>11.269999999999996</v>
      </c>
      <c r="U30" s="12">
        <v>95.13</v>
      </c>
      <c r="V30" s="13">
        <f>'ДОО (2 пол 2020)'!T35</f>
        <v>91.49</v>
      </c>
      <c r="W30" s="13">
        <v>88.13</v>
      </c>
      <c r="X30" s="13">
        <v>89.98</v>
      </c>
      <c r="Y30" s="13">
        <v>89.75</v>
      </c>
      <c r="Z30" s="13">
        <v>85.22</v>
      </c>
      <c r="AA30" s="13">
        <v>75.38</v>
      </c>
      <c r="AB30" s="79">
        <v>90.36</v>
      </c>
      <c r="AC30" s="36">
        <f t="shared" si="2"/>
        <v>14.980000000000004</v>
      </c>
      <c r="AD30" s="12">
        <v>98.27</v>
      </c>
      <c r="AE30" s="13">
        <f>'ДОО (2 пол 2020)'!Y35</f>
        <v>97.87</v>
      </c>
      <c r="AF30" s="13">
        <v>97.22</v>
      </c>
      <c r="AG30" s="13">
        <v>96.27</v>
      </c>
      <c r="AH30" s="13">
        <v>96.76</v>
      </c>
      <c r="AI30" s="13">
        <v>95.6</v>
      </c>
      <c r="AJ30" s="13">
        <v>85.19</v>
      </c>
      <c r="AK30" s="79">
        <v>93.98</v>
      </c>
      <c r="AL30" s="36">
        <f t="shared" si="3"/>
        <v>8.7900000000000063</v>
      </c>
      <c r="AM30" s="12">
        <v>98.53</v>
      </c>
      <c r="AN30" s="13">
        <f>'ДОО (2 пол 2020)'!AD35</f>
        <v>96.16</v>
      </c>
      <c r="AO30" s="13">
        <v>96.21</v>
      </c>
      <c r="AP30" s="13">
        <v>94.51</v>
      </c>
      <c r="AQ30" s="13">
        <v>95.21</v>
      </c>
      <c r="AR30" s="13">
        <v>93.5</v>
      </c>
      <c r="AS30" s="13">
        <v>84.41</v>
      </c>
      <c r="AT30" s="79">
        <v>93.77</v>
      </c>
      <c r="AU30" s="36">
        <f t="shared" si="4"/>
        <v>9.36</v>
      </c>
      <c r="AV30" s="12">
        <v>97.42</v>
      </c>
      <c r="AW30" s="13">
        <f>'ДОО (2 пол 2020)'!AF35</f>
        <v>95.59</v>
      </c>
      <c r="AX30" s="13">
        <v>94.51</v>
      </c>
      <c r="AY30" s="13">
        <v>93.99</v>
      </c>
      <c r="AZ30" s="13">
        <v>94.26</v>
      </c>
      <c r="BA30" s="13">
        <v>91.82</v>
      </c>
      <c r="BB30" s="13">
        <v>81.75</v>
      </c>
      <c r="BC30" s="85">
        <v>92.59</v>
      </c>
      <c r="BD30" s="36">
        <f t="shared" si="5"/>
        <v>10.840000000000003</v>
      </c>
      <c r="BE30" s="16">
        <v>130</v>
      </c>
      <c r="BF30" s="17">
        <f>'ДОО (2 пол 2020)'!AG35</f>
        <v>239</v>
      </c>
      <c r="BG30" s="17">
        <v>33</v>
      </c>
      <c r="BH30" s="17">
        <v>217</v>
      </c>
      <c r="BI30" s="17">
        <v>226</v>
      </c>
      <c r="BJ30" s="17">
        <v>159</v>
      </c>
      <c r="BK30" s="17">
        <v>525</v>
      </c>
      <c r="BL30" s="81">
        <v>551</v>
      </c>
      <c r="BM30" s="38">
        <f t="shared" si="6"/>
        <v>26</v>
      </c>
    </row>
    <row r="31" spans="1:65" ht="33.75" customHeight="1" x14ac:dyDescent="0.25">
      <c r="A31" s="10">
        <v>29</v>
      </c>
      <c r="B31" s="11" t="s">
        <v>51</v>
      </c>
      <c r="C31" s="12">
        <v>97.36</v>
      </c>
      <c r="D31" s="13">
        <f>'ДОО (2 пол 2020)'!K36</f>
        <v>98.04</v>
      </c>
      <c r="E31" s="13">
        <v>99.05</v>
      </c>
      <c r="F31" s="13">
        <v>98.37</v>
      </c>
      <c r="G31" s="13">
        <v>96.16</v>
      </c>
      <c r="H31" s="13">
        <v>96.34</v>
      </c>
      <c r="I31" s="13">
        <v>94.05</v>
      </c>
      <c r="J31" s="79">
        <v>98.74</v>
      </c>
      <c r="K31" s="14">
        <f t="shared" si="0"/>
        <v>4.6899999999999977</v>
      </c>
      <c r="L31" s="12">
        <v>96.09</v>
      </c>
      <c r="M31" s="13">
        <f>'ДОО (2 пол 2020)'!O36</f>
        <v>97.21</v>
      </c>
      <c r="N31" s="13">
        <v>98.45</v>
      </c>
      <c r="O31" s="13">
        <v>97.02</v>
      </c>
      <c r="P31" s="13">
        <v>94.48</v>
      </c>
      <c r="Q31" s="13">
        <v>94</v>
      </c>
      <c r="R31" s="13">
        <v>95.8</v>
      </c>
      <c r="S31" s="79">
        <v>98.83</v>
      </c>
      <c r="T31" s="36">
        <f t="shared" si="1"/>
        <v>3.0300000000000011</v>
      </c>
      <c r="U31" s="12">
        <v>94.73</v>
      </c>
      <c r="V31" s="13">
        <f>'ДОО (2 пол 2020)'!T36</f>
        <v>96.86</v>
      </c>
      <c r="W31" s="13">
        <v>98.33</v>
      </c>
      <c r="X31" s="13">
        <v>96.54</v>
      </c>
      <c r="Y31" s="13">
        <v>94.19</v>
      </c>
      <c r="Z31" s="13">
        <v>93.3</v>
      </c>
      <c r="AA31" s="13">
        <v>94.62</v>
      </c>
      <c r="AB31" s="79">
        <v>98.6</v>
      </c>
      <c r="AC31" s="36">
        <f t="shared" si="2"/>
        <v>3.9799999999999898</v>
      </c>
      <c r="AD31" s="12">
        <v>98.5</v>
      </c>
      <c r="AE31" s="13">
        <f>'ДОО (2 пол 2020)'!Y36</f>
        <v>98.65</v>
      </c>
      <c r="AF31" s="13">
        <v>99.44</v>
      </c>
      <c r="AG31" s="13">
        <v>98.91</v>
      </c>
      <c r="AH31" s="13">
        <v>97.03</v>
      </c>
      <c r="AI31" s="13">
        <v>96.41</v>
      </c>
      <c r="AJ31" s="13">
        <v>96.68</v>
      </c>
      <c r="AK31" s="79">
        <v>99.53</v>
      </c>
      <c r="AL31" s="36">
        <f t="shared" si="3"/>
        <v>2.8499999999999943</v>
      </c>
      <c r="AM31" s="12">
        <v>98.11</v>
      </c>
      <c r="AN31" s="13">
        <f>'ДОО (2 пол 2020)'!AD36</f>
        <v>97.95</v>
      </c>
      <c r="AO31" s="13">
        <v>98.81</v>
      </c>
      <c r="AP31" s="13">
        <v>97.5</v>
      </c>
      <c r="AQ31" s="13">
        <v>96.06</v>
      </c>
      <c r="AR31" s="13">
        <v>95.47</v>
      </c>
      <c r="AS31" s="13">
        <v>96.3</v>
      </c>
      <c r="AT31" s="79">
        <v>99.53</v>
      </c>
      <c r="AU31" s="36">
        <f t="shared" si="4"/>
        <v>3.230000000000004</v>
      </c>
      <c r="AV31" s="12">
        <v>97.02</v>
      </c>
      <c r="AW31" s="13">
        <f>'ДОО (2 пол 2020)'!AF36</f>
        <v>97.78</v>
      </c>
      <c r="AX31" s="13">
        <v>98.84</v>
      </c>
      <c r="AY31" s="13">
        <v>97.71</v>
      </c>
      <c r="AZ31" s="13">
        <v>95.66</v>
      </c>
      <c r="BA31" s="13">
        <v>95.18</v>
      </c>
      <c r="BB31" s="13">
        <v>95.49</v>
      </c>
      <c r="BC31" s="85">
        <v>99.05</v>
      </c>
      <c r="BD31" s="36">
        <f t="shared" si="5"/>
        <v>3.5600000000000023</v>
      </c>
      <c r="BE31" s="16">
        <v>128</v>
      </c>
      <c r="BF31" s="17">
        <f>'ДОО (2 пол 2020)'!AG36</f>
        <v>130</v>
      </c>
      <c r="BG31" s="17">
        <v>105</v>
      </c>
      <c r="BH31" s="17">
        <v>130</v>
      </c>
      <c r="BI31" s="17">
        <v>129</v>
      </c>
      <c r="BJ31" s="17">
        <v>204</v>
      </c>
      <c r="BK31" s="17">
        <v>258</v>
      </c>
      <c r="BL31" s="81">
        <v>107</v>
      </c>
      <c r="BM31" s="38">
        <f t="shared" si="6"/>
        <v>-151</v>
      </c>
    </row>
    <row r="32" spans="1:65" ht="33.75" customHeight="1" x14ac:dyDescent="0.25">
      <c r="A32" s="10">
        <v>30</v>
      </c>
      <c r="B32" s="11" t="s">
        <v>52</v>
      </c>
      <c r="C32" s="12">
        <v>99.18</v>
      </c>
      <c r="D32" s="13">
        <f>'ДОО (2 пол 2020)'!K39</f>
        <v>96.72</v>
      </c>
      <c r="E32" s="13">
        <v>95.54</v>
      </c>
      <c r="F32" s="13">
        <v>97.8</v>
      </c>
      <c r="G32" s="13">
        <v>97.37</v>
      </c>
      <c r="H32" s="13">
        <v>94.92</v>
      </c>
      <c r="I32" s="13">
        <v>71.989999999999995</v>
      </c>
      <c r="J32" s="79">
        <v>93.09</v>
      </c>
      <c r="K32" s="14">
        <f t="shared" si="0"/>
        <v>21.100000000000009</v>
      </c>
      <c r="L32" s="12">
        <v>99</v>
      </c>
      <c r="M32" s="13">
        <f>'ДОО (2 пол 2020)'!O39</f>
        <v>96.36</v>
      </c>
      <c r="N32" s="13">
        <v>95.54</v>
      </c>
      <c r="O32" s="13">
        <v>97.63</v>
      </c>
      <c r="P32" s="13">
        <v>97.92</v>
      </c>
      <c r="Q32" s="13">
        <v>93.94</v>
      </c>
      <c r="R32" s="13">
        <v>72.599999999999994</v>
      </c>
      <c r="S32" s="79">
        <v>93.16</v>
      </c>
      <c r="T32" s="36">
        <f t="shared" si="1"/>
        <v>20.560000000000002</v>
      </c>
      <c r="U32" s="12">
        <v>98.72</v>
      </c>
      <c r="V32" s="13">
        <f>'ДОО (2 пол 2020)'!T39</f>
        <v>95.34</v>
      </c>
      <c r="W32" s="13">
        <v>94.97</v>
      </c>
      <c r="X32" s="13">
        <v>96.68</v>
      </c>
      <c r="Y32" s="13">
        <v>96.5</v>
      </c>
      <c r="Z32" s="13">
        <v>92.6</v>
      </c>
      <c r="AA32" s="13">
        <v>67.27</v>
      </c>
      <c r="AB32" s="79">
        <v>92.51</v>
      </c>
      <c r="AC32" s="36">
        <f t="shared" si="2"/>
        <v>25.240000000000009</v>
      </c>
      <c r="AD32" s="12">
        <v>99.21</v>
      </c>
      <c r="AE32" s="13">
        <f>'ДОО (2 пол 2020)'!Y39</f>
        <v>96.72</v>
      </c>
      <c r="AF32" s="13">
        <v>97.19</v>
      </c>
      <c r="AG32" s="13">
        <v>98.07</v>
      </c>
      <c r="AH32" s="13">
        <v>97.75</v>
      </c>
      <c r="AI32" s="13">
        <v>95.45</v>
      </c>
      <c r="AJ32" s="13">
        <v>77.7</v>
      </c>
      <c r="AK32" s="79">
        <v>93.95</v>
      </c>
      <c r="AL32" s="36">
        <f t="shared" si="3"/>
        <v>16.25</v>
      </c>
      <c r="AM32" s="12">
        <v>99.09</v>
      </c>
      <c r="AN32" s="13">
        <f>'ДОО (2 пол 2020)'!AD39</f>
        <v>96.92</v>
      </c>
      <c r="AO32" s="13">
        <v>96.53</v>
      </c>
      <c r="AP32" s="13">
        <v>97.72</v>
      </c>
      <c r="AQ32" s="13">
        <v>97.46</v>
      </c>
      <c r="AR32" s="13">
        <v>95.07</v>
      </c>
      <c r="AS32" s="13">
        <v>76.180000000000007</v>
      </c>
      <c r="AT32" s="79">
        <v>93.9</v>
      </c>
      <c r="AU32" s="36">
        <f t="shared" si="4"/>
        <v>17.72</v>
      </c>
      <c r="AV32" s="12">
        <v>99.04</v>
      </c>
      <c r="AW32" s="13">
        <f>'ДОО (2 пол 2020)'!AF39</f>
        <v>96.41</v>
      </c>
      <c r="AX32" s="13">
        <v>95.99</v>
      </c>
      <c r="AY32" s="13">
        <v>97.58</v>
      </c>
      <c r="AZ32" s="13">
        <v>97.36</v>
      </c>
      <c r="BA32" s="13">
        <v>94.43</v>
      </c>
      <c r="BB32" s="13">
        <v>73.150000000000006</v>
      </c>
      <c r="BC32" s="85">
        <v>93.32</v>
      </c>
      <c r="BD32" s="36">
        <f t="shared" si="5"/>
        <v>20.169999999999987</v>
      </c>
      <c r="BE32" s="16">
        <v>137</v>
      </c>
      <c r="BF32" s="17">
        <f>'ДОО (2 пол 2020)'!AG39</f>
        <v>127</v>
      </c>
      <c r="BG32" s="17">
        <v>101</v>
      </c>
      <c r="BH32" s="17">
        <v>216</v>
      </c>
      <c r="BI32" s="17">
        <v>174</v>
      </c>
      <c r="BJ32" s="17">
        <v>196</v>
      </c>
      <c r="BK32" s="17">
        <v>118</v>
      </c>
      <c r="BL32" s="81">
        <v>434</v>
      </c>
      <c r="BM32" s="38">
        <f t="shared" si="6"/>
        <v>316</v>
      </c>
    </row>
    <row r="33" spans="1:65" ht="33.75" customHeight="1" x14ac:dyDescent="0.25">
      <c r="A33" s="10">
        <v>31</v>
      </c>
      <c r="B33" s="11" t="s">
        <v>53</v>
      </c>
      <c r="C33" s="12">
        <v>99.5</v>
      </c>
      <c r="D33" s="13">
        <f>'ДОО (2 пол 2020)'!K41</f>
        <v>94.93</v>
      </c>
      <c r="E33" s="13">
        <v>94.57</v>
      </c>
      <c r="F33" s="13">
        <v>95.22</v>
      </c>
      <c r="G33" s="13">
        <v>97.56</v>
      </c>
      <c r="H33" s="13">
        <v>95.66</v>
      </c>
      <c r="I33" s="13">
        <v>97.9</v>
      </c>
      <c r="J33" s="79">
        <v>98.67</v>
      </c>
      <c r="K33" s="14">
        <f t="shared" si="0"/>
        <v>0.76999999999999602</v>
      </c>
      <c r="L33" s="12">
        <v>99.56</v>
      </c>
      <c r="M33" s="13">
        <f>'ДОО (2 пол 2020)'!O41</f>
        <v>92.29</v>
      </c>
      <c r="N33" s="13">
        <v>94.77</v>
      </c>
      <c r="O33" s="13">
        <v>92.84</v>
      </c>
      <c r="P33" s="13">
        <v>97.56</v>
      </c>
      <c r="Q33" s="13">
        <v>95.8</v>
      </c>
      <c r="R33" s="13">
        <v>97.87</v>
      </c>
      <c r="S33" s="79">
        <v>98.42</v>
      </c>
      <c r="T33" s="36">
        <f t="shared" si="1"/>
        <v>0.54999999999999716</v>
      </c>
      <c r="U33" s="12">
        <v>98.18</v>
      </c>
      <c r="V33" s="13">
        <f>'ДОО (2 пол 2020)'!T41</f>
        <v>88.12</v>
      </c>
      <c r="W33" s="13">
        <v>93.41</v>
      </c>
      <c r="X33" s="13">
        <v>90.18</v>
      </c>
      <c r="Y33" s="13">
        <v>97.41</v>
      </c>
      <c r="Z33" s="13">
        <v>95.94</v>
      </c>
      <c r="AA33" s="13">
        <v>97.74</v>
      </c>
      <c r="AB33" s="79">
        <v>98.42</v>
      </c>
      <c r="AC33" s="36">
        <f t="shared" si="2"/>
        <v>0.68000000000000682</v>
      </c>
      <c r="AD33" s="12">
        <v>99.65</v>
      </c>
      <c r="AE33" s="13">
        <f>'ДОО (2 пол 2020)'!Y41</f>
        <v>95.39</v>
      </c>
      <c r="AF33" s="13">
        <v>96.32</v>
      </c>
      <c r="AG33" s="13">
        <v>95.78</v>
      </c>
      <c r="AH33" s="13">
        <v>97.56</v>
      </c>
      <c r="AI33" s="13">
        <v>95.8</v>
      </c>
      <c r="AJ33" s="13">
        <v>97.97</v>
      </c>
      <c r="AK33" s="79">
        <v>98.39</v>
      </c>
      <c r="AL33" s="36">
        <f t="shared" si="3"/>
        <v>0.42000000000000171</v>
      </c>
      <c r="AM33" s="12">
        <v>99</v>
      </c>
      <c r="AN33" s="13">
        <f>'ДОО (2 пол 2020)'!AD41</f>
        <v>93.55</v>
      </c>
      <c r="AO33" s="13">
        <v>95.93</v>
      </c>
      <c r="AP33" s="13">
        <v>94.63</v>
      </c>
      <c r="AQ33" s="13">
        <v>97.46</v>
      </c>
      <c r="AR33" s="13">
        <v>95.87</v>
      </c>
      <c r="AS33" s="13">
        <v>97.93</v>
      </c>
      <c r="AT33" s="79">
        <v>98.39</v>
      </c>
      <c r="AU33" s="36">
        <f t="shared" si="4"/>
        <v>0.45999999999999375</v>
      </c>
      <c r="AV33" s="12">
        <v>99.15</v>
      </c>
      <c r="AW33" s="13">
        <f>'ДОО (2 пол 2020)'!AF41</f>
        <v>92.9</v>
      </c>
      <c r="AX33" s="13">
        <v>95.02</v>
      </c>
      <c r="AY33" s="13">
        <v>93.8</v>
      </c>
      <c r="AZ33" s="13">
        <v>97.51</v>
      </c>
      <c r="BA33" s="13">
        <v>95.81</v>
      </c>
      <c r="BB33" s="13">
        <v>97.88</v>
      </c>
      <c r="BC33" s="85">
        <v>98.46</v>
      </c>
      <c r="BD33" s="36">
        <f t="shared" si="5"/>
        <v>0.57999999999999829</v>
      </c>
      <c r="BE33" s="16">
        <v>142</v>
      </c>
      <c r="BF33" s="17">
        <f>'ДОО (2 пол 2020)'!AG41</f>
        <v>235</v>
      </c>
      <c r="BG33" s="17">
        <v>43</v>
      </c>
      <c r="BH33" s="17">
        <v>253</v>
      </c>
      <c r="BI33" s="17">
        <v>164</v>
      </c>
      <c r="BJ33" s="17">
        <v>119</v>
      </c>
      <c r="BK33" s="17">
        <v>188</v>
      </c>
      <c r="BL33" s="81">
        <v>206</v>
      </c>
      <c r="BM33" s="38">
        <f t="shared" si="6"/>
        <v>18</v>
      </c>
    </row>
    <row r="34" spans="1:65" ht="33.75" customHeight="1" x14ac:dyDescent="0.25">
      <c r="A34" s="10">
        <v>32</v>
      </c>
      <c r="B34" s="19" t="s">
        <v>54</v>
      </c>
      <c r="C34" s="20">
        <v>98.03</v>
      </c>
      <c r="D34" s="21">
        <f>'ДОО (2 пол 2020)'!K42</f>
        <v>97.63</v>
      </c>
      <c r="E34" s="13">
        <v>97.71</v>
      </c>
      <c r="F34" s="13">
        <v>99.28</v>
      </c>
      <c r="G34" s="13">
        <v>97.27</v>
      </c>
      <c r="H34" s="13">
        <v>96.78</v>
      </c>
      <c r="I34" s="13">
        <v>98.4</v>
      </c>
      <c r="J34" s="80">
        <v>99.44</v>
      </c>
      <c r="K34" s="14">
        <f t="shared" si="0"/>
        <v>1.039999999999992</v>
      </c>
      <c r="L34" s="20">
        <v>97.29</v>
      </c>
      <c r="M34" s="13">
        <f>'ДОО (2 пол 2020)'!O42</f>
        <v>97.06</v>
      </c>
      <c r="N34" s="13">
        <v>97.68</v>
      </c>
      <c r="O34" s="13">
        <v>98.57</v>
      </c>
      <c r="P34" s="13">
        <v>95.3</v>
      </c>
      <c r="Q34" s="13">
        <v>96.51</v>
      </c>
      <c r="R34" s="13">
        <v>98.91</v>
      </c>
      <c r="S34" s="80">
        <v>99.42</v>
      </c>
      <c r="T34" s="36">
        <f t="shared" si="1"/>
        <v>0.51000000000000512</v>
      </c>
      <c r="U34" s="20">
        <v>92.69</v>
      </c>
      <c r="V34" s="13">
        <f>'ДОО (2 пол 2020)'!T42</f>
        <v>93.08</v>
      </c>
      <c r="W34" s="13">
        <v>94.17</v>
      </c>
      <c r="X34" s="13">
        <v>98.63</v>
      </c>
      <c r="Y34" s="13">
        <v>93.17</v>
      </c>
      <c r="Z34" s="13">
        <v>95.83</v>
      </c>
      <c r="AA34" s="21">
        <v>97.75</v>
      </c>
      <c r="AB34" s="80">
        <v>98.89</v>
      </c>
      <c r="AC34" s="36">
        <f t="shared" si="2"/>
        <v>1.1400000000000006</v>
      </c>
      <c r="AD34" s="20">
        <v>98.74</v>
      </c>
      <c r="AE34" s="21">
        <f>'ДОО (2 пол 2020)'!Y42</f>
        <v>98.58</v>
      </c>
      <c r="AF34" s="21">
        <v>99.26</v>
      </c>
      <c r="AG34" s="21">
        <v>98.84</v>
      </c>
      <c r="AH34" s="21">
        <v>97.99</v>
      </c>
      <c r="AI34" s="21">
        <v>96.7</v>
      </c>
      <c r="AJ34" s="21">
        <v>98.79</v>
      </c>
      <c r="AK34" s="80">
        <v>99.68</v>
      </c>
      <c r="AL34" s="36">
        <f t="shared" si="3"/>
        <v>0.89000000000000057</v>
      </c>
      <c r="AM34" s="20">
        <v>98.27</v>
      </c>
      <c r="AN34" s="13">
        <f>'ДОО (2 пол 2020)'!AD42</f>
        <v>98.69</v>
      </c>
      <c r="AO34" s="13">
        <v>98.3</v>
      </c>
      <c r="AP34" s="13">
        <v>98.91</v>
      </c>
      <c r="AQ34" s="13">
        <v>96.87</v>
      </c>
      <c r="AR34" s="13">
        <v>96.54</v>
      </c>
      <c r="AS34" s="13">
        <v>99.15</v>
      </c>
      <c r="AT34" s="80">
        <v>99.45</v>
      </c>
      <c r="AU34" s="36">
        <f t="shared" si="4"/>
        <v>0.29999999999999716</v>
      </c>
      <c r="AV34" s="20">
        <v>96.98</v>
      </c>
      <c r="AW34" s="21">
        <f>'ДОО (2 пол 2020)'!AF42</f>
        <v>97.01</v>
      </c>
      <c r="AX34" s="13">
        <v>97.41</v>
      </c>
      <c r="AY34" s="13">
        <v>98.87</v>
      </c>
      <c r="AZ34" s="13">
        <v>96.18</v>
      </c>
      <c r="BA34" s="13">
        <v>96.47</v>
      </c>
      <c r="BB34" s="13">
        <v>98.6</v>
      </c>
      <c r="BC34" s="85">
        <v>99.37</v>
      </c>
      <c r="BD34" s="36">
        <f t="shared" si="5"/>
        <v>0.77000000000001023</v>
      </c>
      <c r="BE34" s="22">
        <v>106</v>
      </c>
      <c r="BF34" s="17">
        <f>'ДОО (2 пол 2020)'!AG42</f>
        <v>153</v>
      </c>
      <c r="BG34" s="17">
        <v>113</v>
      </c>
      <c r="BH34" s="17">
        <v>122</v>
      </c>
      <c r="BI34" s="17">
        <v>133</v>
      </c>
      <c r="BJ34" s="17">
        <v>154</v>
      </c>
      <c r="BK34" s="17">
        <v>222</v>
      </c>
      <c r="BL34" s="81">
        <v>214</v>
      </c>
      <c r="BM34" s="38">
        <f t="shared" si="6"/>
        <v>-8</v>
      </c>
    </row>
    <row r="35" spans="1:65" ht="57" customHeight="1" x14ac:dyDescent="0.25"/>
  </sheetData>
  <mergeCells count="9">
    <mergeCell ref="AD1:AL1"/>
    <mergeCell ref="AM1:AU1"/>
    <mergeCell ref="AV1:BD1"/>
    <mergeCell ref="BE1:BM1"/>
    <mergeCell ref="A1:A2"/>
    <mergeCell ref="B1:B2"/>
    <mergeCell ref="C1:K1"/>
    <mergeCell ref="L1:T1"/>
    <mergeCell ref="U1:AC1"/>
  </mergeCells>
  <conditionalFormatting sqref="K3:K34 T3:T34 AC3:AC34 AL3:AL34 AU3:AU34 BD3:BD34 BM3:BM34">
    <cfRule type="cellIs" dxfId="14" priority="2" operator="lessThan">
      <formula>0</formula>
    </cfRule>
  </conditionalFormatting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7"/>
  <sheetViews>
    <sheetView zoomScaleNormal="100" workbookViewId="0">
      <pane xSplit="2" ySplit="2" topLeftCell="AT3" activePane="bottomRight" state="frozen"/>
      <selection pane="topRight" activeCell="AF1" sqref="AF1"/>
      <selection pane="bottomLeft" activeCell="A30" sqref="A30"/>
      <selection pane="bottomRight" activeCell="BC3" sqref="BC3"/>
    </sheetView>
  </sheetViews>
  <sheetFormatPr defaultColWidth="9.140625" defaultRowHeight="15" x14ac:dyDescent="0.25"/>
  <cols>
    <col min="1" max="1" width="6.28515625" style="1" customWidth="1"/>
    <col min="2" max="2" width="26.140625" style="23" customWidth="1"/>
    <col min="3" max="4" width="18.28515625" style="4" hidden="1" customWidth="1"/>
    <col min="5" max="8" width="18.28515625" style="3" hidden="1" customWidth="1"/>
    <col min="9" max="9" width="18.28515625" style="3" customWidth="1"/>
    <col min="10" max="11" width="18.28515625" style="4" customWidth="1"/>
    <col min="12" max="13" width="18.28515625" style="4" hidden="1" customWidth="1"/>
    <col min="14" max="17" width="18.28515625" style="3" hidden="1" customWidth="1"/>
    <col min="18" max="18" width="18.28515625" style="3" customWidth="1"/>
    <col min="19" max="20" width="18.28515625" style="4" customWidth="1"/>
    <col min="21" max="26" width="18.28515625" style="4" hidden="1" customWidth="1"/>
    <col min="27" max="29" width="18.28515625" style="4" customWidth="1"/>
    <col min="30" max="35" width="18.28515625" style="4" hidden="1" customWidth="1"/>
    <col min="36" max="38" width="18.28515625" style="4" customWidth="1"/>
    <col min="39" max="44" width="18.28515625" style="4" hidden="1" customWidth="1"/>
    <col min="45" max="47" width="18.28515625" style="4" customWidth="1"/>
    <col min="48" max="53" width="18.28515625" style="4" hidden="1" customWidth="1"/>
    <col min="54" max="56" width="18.28515625" style="4" customWidth="1"/>
    <col min="57" max="58" width="18.28515625" style="4" hidden="1" customWidth="1"/>
    <col min="59" max="62" width="18.28515625" style="3" hidden="1" customWidth="1"/>
    <col min="63" max="63" width="18.28515625" style="3" customWidth="1"/>
    <col min="64" max="65" width="18.28515625" style="4" customWidth="1"/>
    <col min="66" max="16384" width="9.140625" style="4"/>
  </cols>
  <sheetData>
    <row r="1" spans="1:65" ht="40.5" customHeight="1" x14ac:dyDescent="0.25">
      <c r="A1" s="89" t="s">
        <v>7</v>
      </c>
      <c r="B1" s="90" t="s">
        <v>8</v>
      </c>
      <c r="C1" s="91" t="s">
        <v>9</v>
      </c>
      <c r="D1" s="91"/>
      <c r="E1" s="91"/>
      <c r="F1" s="91"/>
      <c r="G1" s="91"/>
      <c r="H1" s="91"/>
      <c r="I1" s="91"/>
      <c r="J1" s="91"/>
      <c r="K1" s="91"/>
      <c r="L1" s="91" t="s">
        <v>10</v>
      </c>
      <c r="M1" s="91"/>
      <c r="N1" s="91"/>
      <c r="O1" s="91"/>
      <c r="P1" s="91"/>
      <c r="Q1" s="91"/>
      <c r="R1" s="91"/>
      <c r="S1" s="91"/>
      <c r="T1" s="91"/>
      <c r="U1" s="92" t="s">
        <v>11</v>
      </c>
      <c r="V1" s="92"/>
      <c r="W1" s="92"/>
      <c r="X1" s="92"/>
      <c r="Y1" s="92"/>
      <c r="Z1" s="92"/>
      <c r="AA1" s="92"/>
      <c r="AB1" s="92"/>
      <c r="AC1" s="92"/>
      <c r="AD1" s="88" t="s">
        <v>55</v>
      </c>
      <c r="AE1" s="88"/>
      <c r="AF1" s="88"/>
      <c r="AG1" s="88"/>
      <c r="AH1" s="88"/>
      <c r="AI1" s="88"/>
      <c r="AJ1" s="88"/>
      <c r="AK1" s="88"/>
      <c r="AL1" s="88"/>
      <c r="AM1" s="88" t="s">
        <v>13</v>
      </c>
      <c r="AN1" s="88"/>
      <c r="AO1" s="88"/>
      <c r="AP1" s="88"/>
      <c r="AQ1" s="88"/>
      <c r="AR1" s="88"/>
      <c r="AS1" s="88"/>
      <c r="AT1" s="88"/>
      <c r="AU1" s="88"/>
      <c r="AV1" s="88" t="s">
        <v>3</v>
      </c>
      <c r="AW1" s="88"/>
      <c r="AX1" s="88"/>
      <c r="AY1" s="88"/>
      <c r="AZ1" s="88"/>
      <c r="BA1" s="88"/>
      <c r="BB1" s="88"/>
      <c r="BC1" s="88"/>
      <c r="BD1" s="88"/>
      <c r="BE1" s="88" t="s">
        <v>14</v>
      </c>
      <c r="BF1" s="88"/>
      <c r="BG1" s="88"/>
      <c r="BH1" s="88"/>
      <c r="BI1" s="88"/>
      <c r="BJ1" s="88"/>
      <c r="BK1" s="88"/>
      <c r="BL1" s="88"/>
      <c r="BM1" s="88"/>
    </row>
    <row r="2" spans="1:65" ht="22.5" customHeight="1" x14ac:dyDescent="0.25">
      <c r="A2" s="89"/>
      <c r="B2" s="90"/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7" t="s">
        <v>21</v>
      </c>
      <c r="J2" s="7" t="s">
        <v>158</v>
      </c>
      <c r="K2" s="82" t="s">
        <v>22</v>
      </c>
      <c r="L2" s="6" t="s">
        <v>15</v>
      </c>
      <c r="M2" s="6" t="s">
        <v>16</v>
      </c>
      <c r="N2" s="6" t="s">
        <v>17</v>
      </c>
      <c r="O2" s="6" t="s">
        <v>18</v>
      </c>
      <c r="P2" s="6" t="s">
        <v>19</v>
      </c>
      <c r="Q2" s="6" t="s">
        <v>20</v>
      </c>
      <c r="R2" s="7" t="s">
        <v>21</v>
      </c>
      <c r="S2" s="7" t="s">
        <v>158</v>
      </c>
      <c r="T2" s="9" t="s">
        <v>22</v>
      </c>
      <c r="U2" s="6" t="s">
        <v>15</v>
      </c>
      <c r="V2" s="6" t="s">
        <v>16</v>
      </c>
      <c r="W2" s="6" t="s">
        <v>17</v>
      </c>
      <c r="X2" s="6" t="s">
        <v>18</v>
      </c>
      <c r="Y2" s="6" t="s">
        <v>19</v>
      </c>
      <c r="Z2" s="6" t="s">
        <v>20</v>
      </c>
      <c r="AA2" s="7" t="s">
        <v>21</v>
      </c>
      <c r="AB2" s="7" t="s">
        <v>158</v>
      </c>
      <c r="AC2" s="82" t="s">
        <v>22</v>
      </c>
      <c r="AD2" s="6" t="s">
        <v>15</v>
      </c>
      <c r="AE2" s="6" t="s">
        <v>16</v>
      </c>
      <c r="AF2" s="6" t="s">
        <v>17</v>
      </c>
      <c r="AG2" s="6" t="s">
        <v>18</v>
      </c>
      <c r="AH2" s="6" t="s">
        <v>19</v>
      </c>
      <c r="AI2" s="6" t="s">
        <v>20</v>
      </c>
      <c r="AJ2" s="7" t="s">
        <v>21</v>
      </c>
      <c r="AK2" s="7" t="s">
        <v>158</v>
      </c>
      <c r="AL2" s="82" t="s">
        <v>22</v>
      </c>
      <c r="AM2" s="6" t="s">
        <v>15</v>
      </c>
      <c r="AN2" s="6" t="s">
        <v>16</v>
      </c>
      <c r="AO2" s="6" t="s">
        <v>17</v>
      </c>
      <c r="AP2" s="6" t="s">
        <v>18</v>
      </c>
      <c r="AQ2" s="6" t="s">
        <v>19</v>
      </c>
      <c r="AR2" s="6" t="s">
        <v>20</v>
      </c>
      <c r="AS2" s="7" t="s">
        <v>21</v>
      </c>
      <c r="AT2" s="7" t="s">
        <v>158</v>
      </c>
      <c r="AU2" s="82" t="s">
        <v>22</v>
      </c>
      <c r="AV2" s="6" t="s">
        <v>15</v>
      </c>
      <c r="AW2" s="6" t="s">
        <v>16</v>
      </c>
      <c r="AX2" s="6" t="s">
        <v>17</v>
      </c>
      <c r="AY2" s="6" t="s">
        <v>18</v>
      </c>
      <c r="AZ2" s="6" t="s">
        <v>19</v>
      </c>
      <c r="BA2" s="6" t="s">
        <v>20</v>
      </c>
      <c r="BB2" s="7" t="s">
        <v>21</v>
      </c>
      <c r="BC2" s="7" t="s">
        <v>158</v>
      </c>
      <c r="BD2" s="9" t="s">
        <v>22</v>
      </c>
      <c r="BE2" s="6" t="s">
        <v>15</v>
      </c>
      <c r="BF2" s="6" t="s">
        <v>16</v>
      </c>
      <c r="BG2" s="6" t="s">
        <v>17</v>
      </c>
      <c r="BH2" s="6" t="s">
        <v>18</v>
      </c>
      <c r="BI2" s="6" t="s">
        <v>19</v>
      </c>
      <c r="BJ2" s="6" t="s">
        <v>20</v>
      </c>
      <c r="BK2" s="7" t="s">
        <v>21</v>
      </c>
      <c r="BL2" s="7" t="s">
        <v>158</v>
      </c>
      <c r="BM2" s="9" t="s">
        <v>22</v>
      </c>
    </row>
    <row r="3" spans="1:65" ht="34.5" customHeight="1" x14ac:dyDescent="0.25">
      <c r="A3" s="10">
        <v>1</v>
      </c>
      <c r="B3" s="11" t="s">
        <v>56</v>
      </c>
      <c r="C3" s="25">
        <v>94.12</v>
      </c>
      <c r="D3" s="26">
        <f>'ОО (2 пол 2020)'!K4</f>
        <v>93.84</v>
      </c>
      <c r="E3" s="13">
        <v>95</v>
      </c>
      <c r="F3" s="13">
        <v>96.86</v>
      </c>
      <c r="G3" s="13">
        <v>96.52</v>
      </c>
      <c r="H3" s="26">
        <v>96.59</v>
      </c>
      <c r="I3" s="26">
        <v>84.12</v>
      </c>
      <c r="J3" s="79">
        <v>84.62</v>
      </c>
      <c r="K3" s="26">
        <f>J3-I3</f>
        <v>0.5</v>
      </c>
      <c r="L3" s="25">
        <v>92.48</v>
      </c>
      <c r="M3" s="26">
        <f>'ОО (2 пол 2020)'!O4</f>
        <v>92.25</v>
      </c>
      <c r="N3" s="13">
        <v>93.33</v>
      </c>
      <c r="O3" s="13">
        <v>95.79</v>
      </c>
      <c r="P3" s="13">
        <v>96.32</v>
      </c>
      <c r="Q3" s="13">
        <v>96.3</v>
      </c>
      <c r="R3" s="13">
        <v>79.42</v>
      </c>
      <c r="S3" s="79">
        <v>83</v>
      </c>
      <c r="T3" s="26">
        <f>S3-R3</f>
        <v>3.5799999999999983</v>
      </c>
      <c r="U3" s="25">
        <v>91.5</v>
      </c>
      <c r="V3" s="26">
        <f>'ОО (2 пол 2020)'!T4</f>
        <v>90.79</v>
      </c>
      <c r="W3" s="26">
        <v>92.14</v>
      </c>
      <c r="X3" s="26">
        <v>94.64</v>
      </c>
      <c r="Y3" s="26">
        <v>96.18</v>
      </c>
      <c r="Z3" s="26">
        <v>95.29</v>
      </c>
      <c r="AA3" s="26">
        <v>79.42</v>
      </c>
      <c r="AB3" s="79">
        <v>84.09</v>
      </c>
      <c r="AC3" s="26">
        <f>AB3-AA3</f>
        <v>4.6700000000000017</v>
      </c>
      <c r="AD3" s="25">
        <v>94.76</v>
      </c>
      <c r="AE3" s="26">
        <f>'ОО (2 пол 2020)'!Y4</f>
        <v>93.84</v>
      </c>
      <c r="AF3" s="26">
        <v>94.76</v>
      </c>
      <c r="AG3" s="26">
        <v>97.69</v>
      </c>
      <c r="AH3" s="26">
        <v>97.35</v>
      </c>
      <c r="AI3" s="26">
        <v>96.38</v>
      </c>
      <c r="AJ3" s="26">
        <v>83.46</v>
      </c>
      <c r="AK3" s="79">
        <v>86.58</v>
      </c>
      <c r="AL3" s="26">
        <f>AK3-AJ3</f>
        <v>3.1200000000000045</v>
      </c>
      <c r="AM3" s="25">
        <v>94.03</v>
      </c>
      <c r="AN3" s="26">
        <f>'ОО (2 пол 2020)'!AD4</f>
        <v>92.9</v>
      </c>
      <c r="AO3" s="26">
        <v>93.97</v>
      </c>
      <c r="AP3" s="26">
        <v>96.62</v>
      </c>
      <c r="AQ3" s="26">
        <v>97.25</v>
      </c>
      <c r="AR3" s="26">
        <v>95.65</v>
      </c>
      <c r="AS3" s="26">
        <v>82.3</v>
      </c>
      <c r="AT3" s="79">
        <v>85.59</v>
      </c>
      <c r="AU3" s="26">
        <f>AT3-AS3</f>
        <v>3.2900000000000063</v>
      </c>
      <c r="AV3" s="25">
        <v>93.44</v>
      </c>
      <c r="AW3" s="26">
        <f>'ОО (2 пол 2020)'!AF4</f>
        <v>92.76</v>
      </c>
      <c r="AX3" s="26">
        <v>93.88</v>
      </c>
      <c r="AY3" s="26">
        <v>96.36</v>
      </c>
      <c r="AZ3" s="26">
        <v>96.75</v>
      </c>
      <c r="BA3" s="26">
        <v>96.02</v>
      </c>
      <c r="BB3" s="26">
        <v>81.75</v>
      </c>
      <c r="BC3" s="86">
        <v>84.78</v>
      </c>
      <c r="BD3" s="26">
        <f>BC3-BB3</f>
        <v>3.0300000000000011</v>
      </c>
      <c r="BE3" s="5">
        <v>148</v>
      </c>
      <c r="BF3" s="27">
        <f>'ОО (2 пол 2020)'!AG4</f>
        <v>142</v>
      </c>
      <c r="BG3" s="17">
        <v>105</v>
      </c>
      <c r="BH3" s="17">
        <v>101</v>
      </c>
      <c r="BI3" s="17">
        <v>85</v>
      </c>
      <c r="BJ3" s="17">
        <v>115</v>
      </c>
      <c r="BK3" s="17">
        <v>113</v>
      </c>
      <c r="BL3" s="83">
        <v>198</v>
      </c>
      <c r="BM3" s="28">
        <f>BL3-BK3</f>
        <v>85</v>
      </c>
    </row>
    <row r="4" spans="1:65" ht="33.75" customHeight="1" x14ac:dyDescent="0.25">
      <c r="A4" s="10">
        <v>2</v>
      </c>
      <c r="B4" s="11" t="s">
        <v>57</v>
      </c>
      <c r="C4" s="25">
        <v>86.85</v>
      </c>
      <c r="D4" s="26">
        <f>'ОО (2 пол 2020)'!K5</f>
        <v>87</v>
      </c>
      <c r="E4" s="13">
        <v>88.17</v>
      </c>
      <c r="F4" s="13">
        <v>88.64</v>
      </c>
      <c r="G4" s="13">
        <v>92.44</v>
      </c>
      <c r="H4" s="26">
        <v>95.95</v>
      </c>
      <c r="I4" s="26">
        <v>91.7</v>
      </c>
      <c r="J4" s="79">
        <v>95.97</v>
      </c>
      <c r="K4" s="26">
        <f t="shared" ref="K4:K37" si="0">J4-I4</f>
        <v>4.269999999999996</v>
      </c>
      <c r="L4" s="25">
        <v>85.23</v>
      </c>
      <c r="M4" s="26">
        <f>'ОО (2 пол 2020)'!O5</f>
        <v>85.37</v>
      </c>
      <c r="N4" s="13">
        <v>85.3</v>
      </c>
      <c r="O4" s="13">
        <v>85.29</v>
      </c>
      <c r="P4" s="13">
        <v>90.47</v>
      </c>
      <c r="Q4" s="13">
        <v>95.5</v>
      </c>
      <c r="R4" s="13">
        <v>90.53</v>
      </c>
      <c r="S4" s="79">
        <v>95.51</v>
      </c>
      <c r="T4" s="26">
        <f t="shared" ref="T4:T37" si="1">S4-R4</f>
        <v>4.980000000000004</v>
      </c>
      <c r="U4" s="25">
        <v>80.16</v>
      </c>
      <c r="V4" s="26">
        <f>'ОО (2 пол 2020)'!T5</f>
        <v>82.9</v>
      </c>
      <c r="W4" s="26">
        <v>83.93</v>
      </c>
      <c r="X4" s="26">
        <v>85.02</v>
      </c>
      <c r="Y4" s="26">
        <v>89.34</v>
      </c>
      <c r="Z4" s="26">
        <v>95.74</v>
      </c>
      <c r="AA4" s="26">
        <v>90.1</v>
      </c>
      <c r="AB4" s="79">
        <v>95.54</v>
      </c>
      <c r="AC4" s="26">
        <f t="shared" ref="AC4:AC37" si="2">AB4-AA4</f>
        <v>5.4400000000000119</v>
      </c>
      <c r="AD4" s="25">
        <v>88.97</v>
      </c>
      <c r="AE4" s="26">
        <f>'ОО (2 пол 2020)'!Y5</f>
        <v>88.35</v>
      </c>
      <c r="AF4" s="26">
        <v>89.37</v>
      </c>
      <c r="AG4" s="26">
        <v>88.98</v>
      </c>
      <c r="AH4" s="26">
        <v>93.23</v>
      </c>
      <c r="AI4" s="26">
        <v>95.92</v>
      </c>
      <c r="AJ4" s="26">
        <v>91.49</v>
      </c>
      <c r="AK4" s="79">
        <v>95.63</v>
      </c>
      <c r="AL4" s="26">
        <f t="shared" ref="AL4:AL37" si="3">AK4-AJ4</f>
        <v>4.1400000000000006</v>
      </c>
      <c r="AM4" s="25">
        <v>87.13</v>
      </c>
      <c r="AN4" s="26">
        <f>'ОО (2 пол 2020)'!AD5</f>
        <v>86.18</v>
      </c>
      <c r="AO4" s="26">
        <v>85.4</v>
      </c>
      <c r="AP4" s="26">
        <v>86.47</v>
      </c>
      <c r="AQ4" s="26">
        <v>91.14</v>
      </c>
      <c r="AR4" s="26">
        <v>95.88</v>
      </c>
      <c r="AS4" s="26">
        <v>91.32</v>
      </c>
      <c r="AT4" s="79">
        <v>95.67</v>
      </c>
      <c r="AU4" s="26">
        <f t="shared" ref="AU4:AU37" si="4">AT4-AS4</f>
        <v>4.3500000000000085</v>
      </c>
      <c r="AV4" s="25">
        <v>85.7</v>
      </c>
      <c r="AW4" s="26">
        <f>'ОО (2 пол 2020)'!AF5</f>
        <v>86</v>
      </c>
      <c r="AX4" s="26">
        <v>86.51</v>
      </c>
      <c r="AY4" s="26">
        <v>86.99</v>
      </c>
      <c r="AZ4" s="26">
        <v>91.38</v>
      </c>
      <c r="BA4" s="26">
        <v>95.82</v>
      </c>
      <c r="BB4" s="26">
        <v>91.03</v>
      </c>
      <c r="BC4" s="86">
        <v>95.67</v>
      </c>
      <c r="BD4" s="26">
        <f t="shared" ref="BD4:BD37" si="5">BC4-BB4</f>
        <v>4.6400000000000006</v>
      </c>
      <c r="BE4" s="5">
        <v>226</v>
      </c>
      <c r="BF4" s="27">
        <f>'ОО (2 пол 2020)'!AG5</f>
        <v>463</v>
      </c>
      <c r="BG4" s="17">
        <v>210</v>
      </c>
      <c r="BH4" s="17">
        <v>508</v>
      </c>
      <c r="BI4" s="17">
        <v>627</v>
      </c>
      <c r="BJ4" s="17">
        <v>186</v>
      </c>
      <c r="BK4" s="17">
        <v>817</v>
      </c>
      <c r="BL4" s="83">
        <v>345</v>
      </c>
      <c r="BM4" s="28">
        <f t="shared" ref="BM4:BM37" si="6">BL4-BK4</f>
        <v>-472</v>
      </c>
    </row>
    <row r="5" spans="1:65" ht="33.75" customHeight="1" x14ac:dyDescent="0.25">
      <c r="A5" s="10">
        <v>3</v>
      </c>
      <c r="B5" s="29" t="s">
        <v>58</v>
      </c>
      <c r="C5" s="25">
        <v>98.09</v>
      </c>
      <c r="D5" s="26">
        <f>'ОО (2 пол 2020)'!K6</f>
        <v>94.4</v>
      </c>
      <c r="E5" s="13">
        <v>91.18</v>
      </c>
      <c r="F5" s="13">
        <v>95.76</v>
      </c>
      <c r="G5" s="13">
        <v>95.6</v>
      </c>
      <c r="H5" s="26">
        <v>98.35</v>
      </c>
      <c r="I5" s="26">
        <v>84.24</v>
      </c>
      <c r="J5" s="79">
        <v>81.02</v>
      </c>
      <c r="K5" s="26">
        <f t="shared" si="0"/>
        <v>-3.2199999999999989</v>
      </c>
      <c r="L5" s="25">
        <v>96.35</v>
      </c>
      <c r="M5" s="26">
        <f>'ОО (2 пол 2020)'!O6</f>
        <v>93</v>
      </c>
      <c r="N5" s="13">
        <v>90.7</v>
      </c>
      <c r="O5" s="13">
        <v>95.13</v>
      </c>
      <c r="P5" s="13">
        <v>94.29</v>
      </c>
      <c r="Q5" s="13">
        <v>97.73</v>
      </c>
      <c r="R5" s="13">
        <v>81.34</v>
      </c>
      <c r="S5" s="79">
        <v>78.53</v>
      </c>
      <c r="T5" s="26">
        <f t="shared" si="1"/>
        <v>-2.8100000000000023</v>
      </c>
      <c r="U5" s="25">
        <v>92.71</v>
      </c>
      <c r="V5" s="26">
        <f>'ОО (2 пол 2020)'!T6</f>
        <v>88.89</v>
      </c>
      <c r="W5" s="26">
        <v>90.22</v>
      </c>
      <c r="X5" s="26">
        <v>95.06</v>
      </c>
      <c r="Y5" s="26">
        <v>93.59</v>
      </c>
      <c r="Z5" s="26">
        <v>97.3</v>
      </c>
      <c r="AA5" s="26">
        <v>78.59</v>
      </c>
      <c r="AB5" s="79">
        <v>79.03</v>
      </c>
      <c r="AC5" s="26">
        <f t="shared" si="2"/>
        <v>0.43999999999999773</v>
      </c>
      <c r="AD5" s="25">
        <v>98.61</v>
      </c>
      <c r="AE5" s="26">
        <f>'ОО (2 пол 2020)'!Y6</f>
        <v>94.81</v>
      </c>
      <c r="AF5" s="26">
        <v>91.87</v>
      </c>
      <c r="AG5" s="26">
        <v>96.17</v>
      </c>
      <c r="AH5" s="26">
        <v>95.3</v>
      </c>
      <c r="AI5" s="26">
        <v>98.21</v>
      </c>
      <c r="AJ5" s="26">
        <v>85.77</v>
      </c>
      <c r="AK5" s="79">
        <v>79.239999999999995</v>
      </c>
      <c r="AL5" s="26">
        <f t="shared" si="3"/>
        <v>-6.5300000000000011</v>
      </c>
      <c r="AM5" s="25">
        <v>97.31</v>
      </c>
      <c r="AN5" s="26">
        <f>'ОО (2 пол 2020)'!AD6</f>
        <v>92.91</v>
      </c>
      <c r="AO5" s="26">
        <v>91.32</v>
      </c>
      <c r="AP5" s="26">
        <v>96.17</v>
      </c>
      <c r="AQ5" s="26">
        <v>93.63</v>
      </c>
      <c r="AR5" s="26">
        <v>98.12</v>
      </c>
      <c r="AS5" s="26">
        <v>84.62</v>
      </c>
      <c r="AT5" s="79">
        <v>79.84</v>
      </c>
      <c r="AU5" s="26">
        <f t="shared" si="4"/>
        <v>-4.7800000000000011</v>
      </c>
      <c r="AV5" s="25">
        <v>96.63</v>
      </c>
      <c r="AW5" s="26">
        <f>'ОО (2 пол 2020)'!AF6</f>
        <v>92.79</v>
      </c>
      <c r="AX5" s="26">
        <v>91.09</v>
      </c>
      <c r="AY5" s="26">
        <v>95.69</v>
      </c>
      <c r="AZ5" s="26">
        <v>94.5</v>
      </c>
      <c r="BA5" s="26">
        <v>97.96</v>
      </c>
      <c r="BB5" s="26">
        <v>82.91</v>
      </c>
      <c r="BC5" s="86">
        <v>79.53</v>
      </c>
      <c r="BD5" s="26">
        <f t="shared" si="5"/>
        <v>-3.3799999999999955</v>
      </c>
      <c r="BE5" s="5">
        <v>96</v>
      </c>
      <c r="BF5" s="27">
        <f>'ОО (2 пол 2020)'!AG6</f>
        <v>207</v>
      </c>
      <c r="BG5" s="17">
        <v>121</v>
      </c>
      <c r="BH5" s="17">
        <v>113</v>
      </c>
      <c r="BI5" s="17">
        <v>195</v>
      </c>
      <c r="BJ5" s="17">
        <v>182</v>
      </c>
      <c r="BK5" s="17">
        <v>947</v>
      </c>
      <c r="BL5" s="83">
        <v>59</v>
      </c>
      <c r="BM5" s="28">
        <f t="shared" si="6"/>
        <v>-888</v>
      </c>
    </row>
    <row r="6" spans="1:65" ht="33.75" customHeight="1" x14ac:dyDescent="0.25">
      <c r="A6" s="10">
        <v>4</v>
      </c>
      <c r="B6" s="29" t="s">
        <v>59</v>
      </c>
      <c r="C6" s="25">
        <v>84.25</v>
      </c>
      <c r="D6" s="26">
        <f>'ОО (2 пол 2020)'!K7</f>
        <v>91.92</v>
      </c>
      <c r="E6" s="13">
        <v>91.66</v>
      </c>
      <c r="F6" s="13">
        <v>97.28</v>
      </c>
      <c r="G6" s="13">
        <v>96.61</v>
      </c>
      <c r="H6" s="26">
        <v>96.71</v>
      </c>
      <c r="I6" s="26">
        <v>89.36</v>
      </c>
      <c r="J6" s="79">
        <v>93.57</v>
      </c>
      <c r="K6" s="26">
        <f t="shared" si="0"/>
        <v>4.2099999999999937</v>
      </c>
      <c r="L6" s="25">
        <v>79.8</v>
      </c>
      <c r="M6" s="26">
        <f>'ОО (2 пол 2020)'!O7</f>
        <v>89.72</v>
      </c>
      <c r="N6" s="13">
        <v>89.94</v>
      </c>
      <c r="O6" s="13">
        <v>96.59</v>
      </c>
      <c r="P6" s="13">
        <v>95.42</v>
      </c>
      <c r="Q6" s="13">
        <v>96.17</v>
      </c>
      <c r="R6" s="13">
        <v>86.75</v>
      </c>
      <c r="S6" s="79">
        <v>92.25</v>
      </c>
      <c r="T6" s="26">
        <f t="shared" si="1"/>
        <v>5.5</v>
      </c>
      <c r="U6" s="25">
        <v>72.739999999999995</v>
      </c>
      <c r="V6" s="26">
        <f>'ОО (2 пол 2020)'!T7</f>
        <v>86.63</v>
      </c>
      <c r="W6" s="26">
        <v>86.12</v>
      </c>
      <c r="X6" s="26">
        <v>95.84</v>
      </c>
      <c r="Y6" s="26">
        <v>94.69</v>
      </c>
      <c r="Z6" s="26">
        <v>95.82</v>
      </c>
      <c r="AA6" s="26">
        <v>82.78</v>
      </c>
      <c r="AB6" s="79">
        <v>91.58</v>
      </c>
      <c r="AC6" s="26">
        <f t="shared" si="2"/>
        <v>8.7999999999999972</v>
      </c>
      <c r="AD6" s="25">
        <v>86.8</v>
      </c>
      <c r="AE6" s="26">
        <f>'ОО (2 пол 2020)'!Y7</f>
        <v>92.58</v>
      </c>
      <c r="AF6" s="26">
        <v>91.28</v>
      </c>
      <c r="AG6" s="26">
        <v>97.3</v>
      </c>
      <c r="AH6" s="26">
        <v>96.63</v>
      </c>
      <c r="AI6" s="26">
        <v>96.72</v>
      </c>
      <c r="AJ6" s="26">
        <v>89.58</v>
      </c>
      <c r="AK6" s="79">
        <v>93.27</v>
      </c>
      <c r="AL6" s="26">
        <f t="shared" si="3"/>
        <v>3.6899999999999977</v>
      </c>
      <c r="AM6" s="25">
        <v>84.28</v>
      </c>
      <c r="AN6" s="26">
        <f>'ОО (2 пол 2020)'!AD7</f>
        <v>90.22</v>
      </c>
      <c r="AO6" s="26">
        <v>90.53</v>
      </c>
      <c r="AP6" s="26">
        <v>96.72</v>
      </c>
      <c r="AQ6" s="26">
        <v>95.66</v>
      </c>
      <c r="AR6" s="26">
        <v>96.09</v>
      </c>
      <c r="AS6" s="26">
        <v>88.79</v>
      </c>
      <c r="AT6" s="79">
        <v>93.25</v>
      </c>
      <c r="AU6" s="26">
        <f t="shared" si="4"/>
        <v>4.4599999999999937</v>
      </c>
      <c r="AV6" s="25">
        <v>81.7</v>
      </c>
      <c r="AW6" s="26">
        <f>'ОО (2 пол 2020)'!AF7</f>
        <v>90.25</v>
      </c>
      <c r="AX6" s="26">
        <v>89.9</v>
      </c>
      <c r="AY6" s="26">
        <v>96.76</v>
      </c>
      <c r="AZ6" s="26">
        <v>95.83</v>
      </c>
      <c r="BA6" s="26">
        <v>96.31</v>
      </c>
      <c r="BB6" s="26">
        <v>87.45</v>
      </c>
      <c r="BC6" s="86">
        <v>92.78</v>
      </c>
      <c r="BD6" s="26">
        <f t="shared" si="5"/>
        <v>5.3299999999999983</v>
      </c>
      <c r="BE6" s="5">
        <v>380</v>
      </c>
      <c r="BF6" s="27">
        <f>'ОО (2 пол 2020)'!AG7</f>
        <v>563</v>
      </c>
      <c r="BG6" s="17">
        <v>559</v>
      </c>
      <c r="BH6" s="17">
        <v>609</v>
      </c>
      <c r="BI6" s="17">
        <v>620</v>
      </c>
      <c r="BJ6" s="17">
        <v>650</v>
      </c>
      <c r="BK6" s="17">
        <v>273</v>
      </c>
      <c r="BL6" s="83">
        <v>1182</v>
      </c>
      <c r="BM6" s="28">
        <f t="shared" si="6"/>
        <v>909</v>
      </c>
    </row>
    <row r="7" spans="1:65" ht="33.75" customHeight="1" x14ac:dyDescent="0.25">
      <c r="A7" s="10">
        <v>5</v>
      </c>
      <c r="B7" s="29" t="s">
        <v>60</v>
      </c>
      <c r="C7" s="25">
        <v>85.97</v>
      </c>
      <c r="D7" s="26">
        <f>'ОО (2 пол 2020)'!K8</f>
        <v>89.78</v>
      </c>
      <c r="E7" s="13">
        <v>88.25</v>
      </c>
      <c r="F7" s="13">
        <v>91.43</v>
      </c>
      <c r="G7" s="13">
        <v>92.56</v>
      </c>
      <c r="H7" s="26">
        <v>91.04</v>
      </c>
      <c r="I7" s="26">
        <v>66.59</v>
      </c>
      <c r="J7" s="79">
        <v>88.51</v>
      </c>
      <c r="K7" s="26">
        <f t="shared" si="0"/>
        <v>21.92</v>
      </c>
      <c r="L7" s="25">
        <v>83.97</v>
      </c>
      <c r="M7" s="26">
        <f>'ОО (2 пол 2020)'!O8</f>
        <v>87.64</v>
      </c>
      <c r="N7" s="13">
        <v>84.7</v>
      </c>
      <c r="O7" s="13">
        <v>90.31</v>
      </c>
      <c r="P7" s="13">
        <v>90.05</v>
      </c>
      <c r="Q7" s="13">
        <v>89.02</v>
      </c>
      <c r="R7" s="13">
        <v>57.86</v>
      </c>
      <c r="S7" s="79">
        <v>87.25</v>
      </c>
      <c r="T7" s="26">
        <f t="shared" si="1"/>
        <v>29.39</v>
      </c>
      <c r="U7" s="25">
        <v>78.790000000000006</v>
      </c>
      <c r="V7" s="26">
        <f>'ОО (2 пол 2020)'!T8</f>
        <v>83.46</v>
      </c>
      <c r="W7" s="26">
        <v>82.35</v>
      </c>
      <c r="X7" s="26">
        <v>88.74</v>
      </c>
      <c r="Y7" s="26">
        <v>87.84</v>
      </c>
      <c r="Z7" s="26">
        <v>84.53</v>
      </c>
      <c r="AA7" s="26">
        <v>53.25</v>
      </c>
      <c r="AB7" s="79">
        <v>86.3</v>
      </c>
      <c r="AC7" s="26">
        <f t="shared" si="2"/>
        <v>33.049999999999997</v>
      </c>
      <c r="AD7" s="25">
        <v>87.87</v>
      </c>
      <c r="AE7" s="26">
        <f>'ОО (2 пол 2020)'!Y8</f>
        <v>90.43</v>
      </c>
      <c r="AF7" s="26">
        <v>87.58</v>
      </c>
      <c r="AG7" s="26">
        <v>92.14</v>
      </c>
      <c r="AH7" s="26">
        <v>92.3</v>
      </c>
      <c r="AI7" s="26">
        <v>91.92</v>
      </c>
      <c r="AJ7" s="26">
        <v>65.7</v>
      </c>
      <c r="AK7" s="79">
        <v>89.74</v>
      </c>
      <c r="AL7" s="26">
        <f t="shared" si="3"/>
        <v>24.039999999999992</v>
      </c>
      <c r="AM7" s="25">
        <v>82.9</v>
      </c>
      <c r="AN7" s="26">
        <f>'ОО (2 пол 2020)'!AD8</f>
        <v>85.48</v>
      </c>
      <c r="AO7" s="26">
        <v>83.49</v>
      </c>
      <c r="AP7" s="26">
        <v>88.55</v>
      </c>
      <c r="AQ7" s="26">
        <v>88.67</v>
      </c>
      <c r="AR7" s="26">
        <v>87.69</v>
      </c>
      <c r="AS7" s="26">
        <v>62.34</v>
      </c>
      <c r="AT7" s="79">
        <v>89.15</v>
      </c>
      <c r="AU7" s="26">
        <f t="shared" si="4"/>
        <v>26.810000000000002</v>
      </c>
      <c r="AV7" s="25">
        <v>83.9</v>
      </c>
      <c r="AW7" s="26">
        <f>'ОО (2 пол 2020)'!AF8</f>
        <v>87.34</v>
      </c>
      <c r="AX7" s="26">
        <v>85.31</v>
      </c>
      <c r="AY7" s="26">
        <v>90.23</v>
      </c>
      <c r="AZ7" s="26">
        <v>90.3</v>
      </c>
      <c r="BA7" s="26">
        <v>88.83</v>
      </c>
      <c r="BB7" s="26">
        <v>61.15</v>
      </c>
      <c r="BC7" s="86">
        <v>88.19</v>
      </c>
      <c r="BD7" s="26">
        <f t="shared" si="5"/>
        <v>27.04</v>
      </c>
      <c r="BE7" s="5">
        <v>457</v>
      </c>
      <c r="BF7" s="27">
        <f>'ОО (2 пол 2020)'!AG8</f>
        <v>458</v>
      </c>
      <c r="BG7" s="17">
        <v>161</v>
      </c>
      <c r="BH7" s="17">
        <v>262</v>
      </c>
      <c r="BI7" s="17">
        <v>211</v>
      </c>
      <c r="BJ7" s="17">
        <v>132</v>
      </c>
      <c r="BK7" s="17">
        <v>123</v>
      </c>
      <c r="BL7" s="83">
        <v>519</v>
      </c>
      <c r="BM7" s="28">
        <f t="shared" si="6"/>
        <v>396</v>
      </c>
    </row>
    <row r="8" spans="1:65" ht="33.75" customHeight="1" x14ac:dyDescent="0.25">
      <c r="A8" s="10">
        <v>6</v>
      </c>
      <c r="B8" s="29" t="s">
        <v>61</v>
      </c>
      <c r="C8" s="25">
        <v>92.17</v>
      </c>
      <c r="D8" s="26">
        <f>'ОО (2 пол 2020)'!K9</f>
        <v>87.91</v>
      </c>
      <c r="E8" s="13">
        <v>87.7</v>
      </c>
      <c r="F8" s="13">
        <v>87.75</v>
      </c>
      <c r="G8" s="13">
        <v>93.84</v>
      </c>
      <c r="H8" s="26">
        <v>91.19</v>
      </c>
      <c r="I8" s="26">
        <v>85.18</v>
      </c>
      <c r="J8" s="79">
        <v>70.45</v>
      </c>
      <c r="K8" s="26">
        <f t="shared" si="0"/>
        <v>-14.730000000000004</v>
      </c>
      <c r="L8" s="25">
        <v>88.76</v>
      </c>
      <c r="M8" s="26">
        <f>'ОО (2 пол 2020)'!O9</f>
        <v>86.04</v>
      </c>
      <c r="N8" s="13">
        <v>88.09</v>
      </c>
      <c r="O8" s="13">
        <v>88.91</v>
      </c>
      <c r="P8" s="13">
        <v>91.29</v>
      </c>
      <c r="Q8" s="13">
        <v>88.77</v>
      </c>
      <c r="R8" s="13">
        <v>82.53</v>
      </c>
      <c r="S8" s="79">
        <v>62.31</v>
      </c>
      <c r="T8" s="26">
        <f t="shared" si="1"/>
        <v>-20.22</v>
      </c>
      <c r="U8" s="25">
        <v>85.79</v>
      </c>
      <c r="V8" s="26">
        <f>'ОО (2 пол 2020)'!T9</f>
        <v>80.650000000000006</v>
      </c>
      <c r="W8" s="26">
        <v>85.46</v>
      </c>
      <c r="X8" s="26">
        <v>86.2</v>
      </c>
      <c r="Y8" s="26">
        <v>88.2</v>
      </c>
      <c r="Z8" s="26">
        <v>87.85</v>
      </c>
      <c r="AA8" s="26">
        <v>80.989999999999995</v>
      </c>
      <c r="AB8" s="79">
        <v>58.15</v>
      </c>
      <c r="AC8" s="26">
        <f t="shared" si="2"/>
        <v>-22.839999999999996</v>
      </c>
      <c r="AD8" s="25">
        <v>92.95</v>
      </c>
      <c r="AE8" s="26">
        <f>'ОО (2 пол 2020)'!Y9</f>
        <v>88.89</v>
      </c>
      <c r="AF8" s="26">
        <v>88.29</v>
      </c>
      <c r="AG8" s="26">
        <v>89.35</v>
      </c>
      <c r="AH8" s="26">
        <v>92.66</v>
      </c>
      <c r="AI8" s="26">
        <v>90.02</v>
      </c>
      <c r="AJ8" s="26">
        <v>85.04</v>
      </c>
      <c r="AK8" s="79">
        <v>69.19</v>
      </c>
      <c r="AL8" s="26">
        <f t="shared" si="3"/>
        <v>-15.850000000000009</v>
      </c>
      <c r="AM8" s="25">
        <v>89.88</v>
      </c>
      <c r="AN8" s="26">
        <f>'ОО (2 пол 2020)'!AD9</f>
        <v>85.58</v>
      </c>
      <c r="AO8" s="26">
        <v>84.91</v>
      </c>
      <c r="AP8" s="26">
        <v>87.36</v>
      </c>
      <c r="AQ8" s="26">
        <v>89.91</v>
      </c>
      <c r="AR8" s="26">
        <v>87.85</v>
      </c>
      <c r="AS8" s="26">
        <v>84.88</v>
      </c>
      <c r="AT8" s="79">
        <v>66.36</v>
      </c>
      <c r="AU8" s="26">
        <f t="shared" si="4"/>
        <v>-18.519999999999996</v>
      </c>
      <c r="AV8" s="25">
        <v>89.99</v>
      </c>
      <c r="AW8" s="26">
        <f>'ОО (2 пол 2020)'!AF9</f>
        <v>85.8</v>
      </c>
      <c r="AX8" s="26">
        <v>86.8</v>
      </c>
      <c r="AY8" s="26">
        <v>87.84</v>
      </c>
      <c r="AZ8" s="26">
        <v>91.17</v>
      </c>
      <c r="BA8" s="26">
        <v>89.16</v>
      </c>
      <c r="BB8" s="26">
        <v>83.72</v>
      </c>
      <c r="BC8" s="86">
        <v>65.290000000000006</v>
      </c>
      <c r="BD8" s="26">
        <f t="shared" si="5"/>
        <v>-18.429999999999993</v>
      </c>
      <c r="BE8" s="5">
        <v>149</v>
      </c>
      <c r="BF8" s="27">
        <f>'ОО (2 пол 2020)'!AG9</f>
        <v>171</v>
      </c>
      <c r="BG8" s="17">
        <v>106</v>
      </c>
      <c r="BH8" s="17">
        <v>151</v>
      </c>
      <c r="BI8" s="17">
        <v>142</v>
      </c>
      <c r="BJ8" s="17">
        <v>157</v>
      </c>
      <c r="BK8" s="17">
        <v>196</v>
      </c>
      <c r="BL8" s="83">
        <v>155</v>
      </c>
      <c r="BM8" s="28">
        <f t="shared" si="6"/>
        <v>-41</v>
      </c>
    </row>
    <row r="9" spans="1:65" ht="33.75" customHeight="1" x14ac:dyDescent="0.25">
      <c r="A9" s="10">
        <v>7</v>
      </c>
      <c r="B9" s="29" t="s">
        <v>62</v>
      </c>
      <c r="C9" s="25">
        <v>83.19</v>
      </c>
      <c r="D9" s="26">
        <f>'ОО (2 пол 2020)'!K10</f>
        <v>89.92</v>
      </c>
      <c r="E9" s="13">
        <v>84.78</v>
      </c>
      <c r="F9" s="13">
        <v>88.1</v>
      </c>
      <c r="G9" s="13">
        <v>90.41</v>
      </c>
      <c r="H9" s="26">
        <v>85.3</v>
      </c>
      <c r="I9" s="26">
        <v>84.69</v>
      </c>
      <c r="J9" s="79">
        <v>86.6</v>
      </c>
      <c r="K9" s="26">
        <f t="shared" si="0"/>
        <v>1.9099999999999966</v>
      </c>
      <c r="L9" s="25">
        <v>78</v>
      </c>
      <c r="M9" s="26">
        <f>'ОО (2 пол 2020)'!O10</f>
        <v>88.49</v>
      </c>
      <c r="N9" s="13">
        <v>84.78</v>
      </c>
      <c r="O9" s="13">
        <v>86.39</v>
      </c>
      <c r="P9" s="13">
        <v>86.96</v>
      </c>
      <c r="Q9" s="13">
        <v>83.93</v>
      </c>
      <c r="R9" s="13">
        <v>84.89</v>
      </c>
      <c r="S9" s="79">
        <v>86.44</v>
      </c>
      <c r="T9" s="26">
        <f t="shared" si="1"/>
        <v>1.5499999999999972</v>
      </c>
      <c r="U9" s="25">
        <v>76.72</v>
      </c>
      <c r="V9" s="26">
        <f>'ОО (2 пол 2020)'!T10</f>
        <v>86.29</v>
      </c>
      <c r="W9" s="26">
        <v>82.97</v>
      </c>
      <c r="X9" s="26">
        <v>86.39</v>
      </c>
      <c r="Y9" s="26">
        <v>88.56</v>
      </c>
      <c r="Z9" s="26">
        <v>82.5</v>
      </c>
      <c r="AA9" s="26">
        <v>84.8</v>
      </c>
      <c r="AB9" s="79">
        <v>86.5</v>
      </c>
      <c r="AC9" s="26">
        <f t="shared" si="2"/>
        <v>1.7000000000000028</v>
      </c>
      <c r="AD9" s="25">
        <v>87.78</v>
      </c>
      <c r="AE9" s="26">
        <f>'ОО (2 пол 2020)'!Y10</f>
        <v>91.16</v>
      </c>
      <c r="AF9" s="26">
        <v>88.04</v>
      </c>
      <c r="AG9" s="26">
        <v>88.33</v>
      </c>
      <c r="AH9" s="26">
        <v>90.59</v>
      </c>
      <c r="AI9" s="26">
        <v>87.5</v>
      </c>
      <c r="AJ9" s="26">
        <v>84.8</v>
      </c>
      <c r="AK9" s="79">
        <v>86.03</v>
      </c>
      <c r="AL9" s="26">
        <f t="shared" si="3"/>
        <v>1.230000000000004</v>
      </c>
      <c r="AM9" s="25">
        <v>81.53</v>
      </c>
      <c r="AN9" s="26">
        <f>'ОО (2 пол 2020)'!AD10</f>
        <v>87.75</v>
      </c>
      <c r="AO9" s="26">
        <v>84.42</v>
      </c>
      <c r="AP9" s="26">
        <v>85</v>
      </c>
      <c r="AQ9" s="26">
        <v>86.52</v>
      </c>
      <c r="AR9" s="26">
        <v>81.55</v>
      </c>
      <c r="AS9" s="26">
        <v>85.1</v>
      </c>
      <c r="AT9" s="79">
        <v>86.1</v>
      </c>
      <c r="AU9" s="26">
        <f t="shared" si="4"/>
        <v>1</v>
      </c>
      <c r="AV9" s="25">
        <v>81.69</v>
      </c>
      <c r="AW9" s="26">
        <f>'ОО (2 пол 2020)'!AF10</f>
        <v>88.74</v>
      </c>
      <c r="AX9" s="26">
        <v>85.02</v>
      </c>
      <c r="AY9" s="26">
        <v>86.87</v>
      </c>
      <c r="AZ9" s="26">
        <v>88.73</v>
      </c>
      <c r="BA9" s="26">
        <v>84.17</v>
      </c>
      <c r="BB9" s="26">
        <f>AVERAGE(I9,R9,AA9,AJ9,AS9)</f>
        <v>84.855999999999995</v>
      </c>
      <c r="BC9" s="86">
        <f>AVERAGE(J9,S9,AB9,AK9,AT9)</f>
        <v>86.333999999999989</v>
      </c>
      <c r="BD9" s="26">
        <f t="shared" si="5"/>
        <v>1.4779999999999944</v>
      </c>
      <c r="BE9" s="5">
        <v>208</v>
      </c>
      <c r="BF9" s="27">
        <f>'ОО (2 пол 2020)'!AG10</f>
        <v>279</v>
      </c>
      <c r="BG9" s="17">
        <v>23</v>
      </c>
      <c r="BH9" s="17">
        <v>90</v>
      </c>
      <c r="BI9" s="17">
        <v>209</v>
      </c>
      <c r="BJ9" s="17">
        <v>70</v>
      </c>
      <c r="BK9" s="17">
        <v>172</v>
      </c>
      <c r="BL9" s="83">
        <v>163</v>
      </c>
      <c r="BM9" s="28">
        <f t="shared" si="6"/>
        <v>-9</v>
      </c>
    </row>
    <row r="10" spans="1:65" ht="33.75" customHeight="1" x14ac:dyDescent="0.25">
      <c r="A10" s="10">
        <v>8</v>
      </c>
      <c r="B10" s="29" t="s">
        <v>63</v>
      </c>
      <c r="C10" s="25">
        <v>87.63</v>
      </c>
      <c r="D10" s="26">
        <f>'ОО (2 пол 2020)'!K11</f>
        <v>90.26</v>
      </c>
      <c r="E10" s="13">
        <v>90.83</v>
      </c>
      <c r="F10" s="13">
        <v>88.78</v>
      </c>
      <c r="G10" s="13">
        <v>96.28</v>
      </c>
      <c r="H10" s="26">
        <v>92.91</v>
      </c>
      <c r="I10" s="26">
        <v>83.49</v>
      </c>
      <c r="J10" s="79">
        <v>87.49</v>
      </c>
      <c r="K10" s="26">
        <f t="shared" si="0"/>
        <v>4</v>
      </c>
      <c r="L10" s="25">
        <v>84.5</v>
      </c>
      <c r="M10" s="26">
        <f>'ОО (2 пол 2020)'!O11</f>
        <v>87.65</v>
      </c>
      <c r="N10" s="13">
        <v>86.9</v>
      </c>
      <c r="O10" s="13">
        <v>85.08</v>
      </c>
      <c r="P10" s="13">
        <v>94.78</v>
      </c>
      <c r="Q10" s="13">
        <v>90.87</v>
      </c>
      <c r="R10" s="13">
        <v>85.22</v>
      </c>
      <c r="S10" s="79">
        <v>84.41</v>
      </c>
      <c r="T10" s="26">
        <f t="shared" si="1"/>
        <v>-0.81000000000000227</v>
      </c>
      <c r="U10" s="25">
        <v>84.6</v>
      </c>
      <c r="V10" s="26">
        <f>'ОО (2 пол 2020)'!T11</f>
        <v>87.42</v>
      </c>
      <c r="W10" s="26">
        <v>87.16</v>
      </c>
      <c r="X10" s="26">
        <v>86.15</v>
      </c>
      <c r="Y10" s="26">
        <v>94.06</v>
      </c>
      <c r="Z10" s="26">
        <v>92.31</v>
      </c>
      <c r="AA10" s="26">
        <v>81.760000000000005</v>
      </c>
      <c r="AB10" s="79">
        <v>83.25</v>
      </c>
      <c r="AC10" s="26">
        <f t="shared" si="2"/>
        <v>1.4899999999999949</v>
      </c>
      <c r="AD10" s="25">
        <v>89.6</v>
      </c>
      <c r="AE10" s="26">
        <f>'ОО (2 пол 2020)'!Y11</f>
        <v>90.64</v>
      </c>
      <c r="AF10" s="26">
        <v>90.52</v>
      </c>
      <c r="AG10" s="26">
        <v>87.19</v>
      </c>
      <c r="AH10" s="26">
        <v>95.68</v>
      </c>
      <c r="AI10" s="26">
        <v>92.95</v>
      </c>
      <c r="AJ10" s="26">
        <v>89.39</v>
      </c>
      <c r="AK10" s="79">
        <v>88.42</v>
      </c>
      <c r="AL10" s="26">
        <f t="shared" si="3"/>
        <v>-0.96999999999999886</v>
      </c>
      <c r="AM10" s="25">
        <v>87.13</v>
      </c>
      <c r="AN10" s="26">
        <f>'ОО (2 пол 2020)'!AD11</f>
        <v>89.01</v>
      </c>
      <c r="AO10" s="26">
        <v>89.45</v>
      </c>
      <c r="AP10" s="26">
        <v>86.25</v>
      </c>
      <c r="AQ10" s="26">
        <v>95.08</v>
      </c>
      <c r="AR10" s="26">
        <v>92.47</v>
      </c>
      <c r="AS10" s="26">
        <v>86.77</v>
      </c>
      <c r="AT10" s="79">
        <v>87.28</v>
      </c>
      <c r="AU10" s="26">
        <f t="shared" si="4"/>
        <v>0.51000000000000512</v>
      </c>
      <c r="AV10" s="25">
        <v>86.85</v>
      </c>
      <c r="AW10" s="26">
        <f>'ОО (2 пол 2020)'!AF11</f>
        <v>89.09</v>
      </c>
      <c r="AX10" s="26">
        <v>89.12</v>
      </c>
      <c r="AY10" s="26">
        <v>86.8</v>
      </c>
      <c r="AZ10" s="26">
        <v>95.21</v>
      </c>
      <c r="BA10" s="26">
        <v>92.4</v>
      </c>
      <c r="BB10" s="26">
        <v>85.33</v>
      </c>
      <c r="BC10" s="86">
        <v>86.17</v>
      </c>
      <c r="BD10" s="26">
        <f t="shared" si="5"/>
        <v>0.84000000000000341</v>
      </c>
      <c r="BE10" s="5">
        <v>125</v>
      </c>
      <c r="BF10" s="27">
        <f>'ОО (2 пол 2020)'!AG11</f>
        <v>163</v>
      </c>
      <c r="BG10" s="17">
        <v>124</v>
      </c>
      <c r="BH10" s="17">
        <v>160</v>
      </c>
      <c r="BI10" s="17">
        <v>139</v>
      </c>
      <c r="BJ10" s="17">
        <v>104</v>
      </c>
      <c r="BK10" s="17">
        <v>159</v>
      </c>
      <c r="BL10" s="83">
        <v>488</v>
      </c>
      <c r="BM10" s="28">
        <f t="shared" si="6"/>
        <v>329</v>
      </c>
    </row>
    <row r="11" spans="1:65" ht="33.75" customHeight="1" x14ac:dyDescent="0.25">
      <c r="A11" s="10">
        <v>9</v>
      </c>
      <c r="B11" s="29" t="s">
        <v>64</v>
      </c>
      <c r="C11" s="25">
        <v>80.28</v>
      </c>
      <c r="D11" s="26">
        <f>'ОО (2 пол 2020)'!K12</f>
        <v>86.82</v>
      </c>
      <c r="E11" s="13">
        <v>88.66</v>
      </c>
      <c r="F11" s="13">
        <v>86.77</v>
      </c>
      <c r="G11" s="13">
        <v>88.42</v>
      </c>
      <c r="H11" s="26">
        <v>91.88</v>
      </c>
      <c r="I11" s="26">
        <v>74.84</v>
      </c>
      <c r="J11" s="79">
        <v>65.09</v>
      </c>
      <c r="K11" s="26">
        <f t="shared" si="0"/>
        <v>-9.75</v>
      </c>
      <c r="L11" s="25">
        <v>76.819999999999993</v>
      </c>
      <c r="M11" s="26">
        <f>'ОО (2 пол 2020)'!O12</f>
        <v>79.930000000000007</v>
      </c>
      <c r="N11" s="13">
        <v>84.34</v>
      </c>
      <c r="O11" s="13">
        <v>82.56</v>
      </c>
      <c r="P11" s="13">
        <v>84.06</v>
      </c>
      <c r="Q11" s="13">
        <v>85.55</v>
      </c>
      <c r="R11" s="13">
        <v>65.44</v>
      </c>
      <c r="S11" s="79">
        <v>56.06</v>
      </c>
      <c r="T11" s="26">
        <f t="shared" si="1"/>
        <v>-9.3799999999999955</v>
      </c>
      <c r="U11" s="25">
        <v>64.58</v>
      </c>
      <c r="V11" s="26">
        <f>'ОО (2 пол 2020)'!T12</f>
        <v>76.92</v>
      </c>
      <c r="W11" s="26">
        <v>80.06</v>
      </c>
      <c r="X11" s="26">
        <v>80.319999999999993</v>
      </c>
      <c r="Y11" s="26">
        <v>80.290000000000006</v>
      </c>
      <c r="Z11" s="26">
        <v>80.52</v>
      </c>
      <c r="AA11" s="26">
        <v>61.96</v>
      </c>
      <c r="AB11" s="79">
        <v>50.23</v>
      </c>
      <c r="AC11" s="26">
        <f t="shared" si="2"/>
        <v>-11.730000000000004</v>
      </c>
      <c r="AD11" s="25">
        <v>83.96</v>
      </c>
      <c r="AE11" s="26">
        <f>'ОО (2 пол 2020)'!Y12</f>
        <v>87.82</v>
      </c>
      <c r="AF11" s="26">
        <v>90.93</v>
      </c>
      <c r="AG11" s="26">
        <v>87.71</v>
      </c>
      <c r="AH11" s="26">
        <v>89.37</v>
      </c>
      <c r="AI11" s="26">
        <v>90.15</v>
      </c>
      <c r="AJ11" s="26">
        <v>73.03</v>
      </c>
      <c r="AK11" s="79">
        <v>65.680000000000007</v>
      </c>
      <c r="AL11" s="26">
        <f t="shared" si="3"/>
        <v>-7.3499999999999943</v>
      </c>
      <c r="AM11" s="25">
        <v>78.099999999999994</v>
      </c>
      <c r="AN11" s="26">
        <f>'ОО (2 пол 2020)'!AD12</f>
        <v>83.41</v>
      </c>
      <c r="AO11" s="26">
        <v>88.08</v>
      </c>
      <c r="AP11" s="26">
        <v>82.63</v>
      </c>
      <c r="AQ11" s="26">
        <v>85.35</v>
      </c>
      <c r="AR11" s="26">
        <v>87.01</v>
      </c>
      <c r="AS11" s="26">
        <v>70.23</v>
      </c>
      <c r="AT11" s="79">
        <v>63.6</v>
      </c>
      <c r="AU11" s="26">
        <f t="shared" si="4"/>
        <v>-6.6300000000000026</v>
      </c>
      <c r="AV11" s="25">
        <v>76.739999999999995</v>
      </c>
      <c r="AW11" s="26">
        <f>'ОО (2 пол 2020)'!AF12</f>
        <v>83.2</v>
      </c>
      <c r="AX11" s="26">
        <v>86.56</v>
      </c>
      <c r="AY11" s="26">
        <v>84.1</v>
      </c>
      <c r="AZ11" s="26">
        <v>85.6</v>
      </c>
      <c r="BA11" s="26">
        <v>87.13</v>
      </c>
      <c r="BB11" s="26">
        <v>69.099999999999994</v>
      </c>
      <c r="BC11" s="86">
        <v>60.13</v>
      </c>
      <c r="BD11" s="26">
        <f t="shared" si="5"/>
        <v>-8.9699999999999918</v>
      </c>
      <c r="BE11" s="5">
        <v>172</v>
      </c>
      <c r="BF11" s="27">
        <f>'ОО (2 пол 2020)'!AG12</f>
        <v>104</v>
      </c>
      <c r="BG11" s="17">
        <v>79</v>
      </c>
      <c r="BH11" s="17">
        <v>177</v>
      </c>
      <c r="BI11" s="17">
        <v>323</v>
      </c>
      <c r="BJ11" s="17">
        <v>77</v>
      </c>
      <c r="BK11" s="17">
        <v>184</v>
      </c>
      <c r="BL11" s="83">
        <v>110</v>
      </c>
      <c r="BM11" s="28">
        <f t="shared" si="6"/>
        <v>-74</v>
      </c>
    </row>
    <row r="12" spans="1:65" ht="33.75" customHeight="1" x14ac:dyDescent="0.25">
      <c r="A12" s="10">
        <v>10</v>
      </c>
      <c r="B12" s="29" t="s">
        <v>65</v>
      </c>
      <c r="C12" s="25">
        <v>94.81</v>
      </c>
      <c r="D12" s="26">
        <f>'ОО (2 пол 2020)'!K13</f>
        <v>93.93</v>
      </c>
      <c r="E12" s="13">
        <v>81.040000000000006</v>
      </c>
      <c r="F12" s="13">
        <v>86.41</v>
      </c>
      <c r="G12" s="13">
        <v>96.25</v>
      </c>
      <c r="H12" s="26">
        <v>94.98</v>
      </c>
      <c r="I12" s="26">
        <v>86.88</v>
      </c>
      <c r="J12" s="79">
        <v>92.57</v>
      </c>
      <c r="K12" s="26">
        <f t="shared" si="0"/>
        <v>5.6899999999999977</v>
      </c>
      <c r="L12" s="25">
        <v>93.45</v>
      </c>
      <c r="M12" s="26">
        <f>'ОО (2 пол 2020)'!O13</f>
        <v>93.5</v>
      </c>
      <c r="N12" s="13">
        <v>81.25</v>
      </c>
      <c r="O12" s="13">
        <v>84.78</v>
      </c>
      <c r="P12" s="13">
        <v>96.11</v>
      </c>
      <c r="Q12" s="13">
        <v>96.51</v>
      </c>
      <c r="R12" s="13">
        <v>86.53</v>
      </c>
      <c r="S12" s="79">
        <v>93.53</v>
      </c>
      <c r="T12" s="26">
        <f t="shared" si="1"/>
        <v>7</v>
      </c>
      <c r="U12" s="25">
        <v>89.29</v>
      </c>
      <c r="V12" s="26">
        <f>'ОО (2 пол 2020)'!T13</f>
        <v>90.3</v>
      </c>
      <c r="W12" s="26">
        <v>81.67</v>
      </c>
      <c r="X12" s="26">
        <v>84.42</v>
      </c>
      <c r="Y12" s="26">
        <v>93.01</v>
      </c>
      <c r="Z12" s="26">
        <v>92.89</v>
      </c>
      <c r="AA12" s="26">
        <v>79.97</v>
      </c>
      <c r="AB12" s="79">
        <v>91.85</v>
      </c>
      <c r="AC12" s="26">
        <f t="shared" si="2"/>
        <v>11.879999999999995</v>
      </c>
      <c r="AD12" s="25">
        <v>95.46</v>
      </c>
      <c r="AE12" s="26">
        <f>'ОО (2 пол 2020)'!Y13</f>
        <v>94.03</v>
      </c>
      <c r="AF12" s="26">
        <v>80.42</v>
      </c>
      <c r="AG12" s="26">
        <v>86.23</v>
      </c>
      <c r="AH12" s="26">
        <v>96.19</v>
      </c>
      <c r="AI12" s="26">
        <v>96.45</v>
      </c>
      <c r="AJ12" s="26">
        <v>89.47</v>
      </c>
      <c r="AK12" s="79">
        <v>94.42</v>
      </c>
      <c r="AL12" s="26">
        <f t="shared" si="3"/>
        <v>4.9500000000000028</v>
      </c>
      <c r="AM12" s="25">
        <v>92.97</v>
      </c>
      <c r="AN12" s="26">
        <f>'ОО (2 пол 2020)'!AD13</f>
        <v>92</v>
      </c>
      <c r="AO12" s="26">
        <v>81.67</v>
      </c>
      <c r="AP12" s="26">
        <v>84.78</v>
      </c>
      <c r="AQ12" s="26">
        <v>95.52</v>
      </c>
      <c r="AR12" s="26">
        <v>96.81</v>
      </c>
      <c r="AS12" s="26">
        <v>88.11</v>
      </c>
      <c r="AT12" s="79">
        <v>93.61</v>
      </c>
      <c r="AU12" s="26">
        <f t="shared" si="4"/>
        <v>5.5</v>
      </c>
      <c r="AV12" s="25">
        <v>93.18</v>
      </c>
      <c r="AW12" s="26">
        <f>'ОО (2 пол 2020)'!AF13</f>
        <v>92.7</v>
      </c>
      <c r="AX12" s="26">
        <v>81.209999999999994</v>
      </c>
      <c r="AY12" s="26">
        <v>85.36</v>
      </c>
      <c r="AZ12" s="26">
        <v>95.37</v>
      </c>
      <c r="BA12" s="26">
        <v>95.46</v>
      </c>
      <c r="BB12" s="26">
        <v>86.19</v>
      </c>
      <c r="BC12" s="86">
        <v>93.19</v>
      </c>
      <c r="BD12" s="26">
        <f t="shared" si="5"/>
        <v>7</v>
      </c>
      <c r="BE12" s="5">
        <v>147</v>
      </c>
      <c r="BF12" s="27">
        <f>'ОО (2 пол 2020)'!AG13</f>
        <v>250</v>
      </c>
      <c r="BG12" s="17">
        <v>20</v>
      </c>
      <c r="BH12" s="17">
        <v>23</v>
      </c>
      <c r="BI12" s="17">
        <v>199</v>
      </c>
      <c r="BJ12" s="17">
        <v>68</v>
      </c>
      <c r="BK12" s="17">
        <v>146</v>
      </c>
      <c r="BL12" s="83">
        <v>224</v>
      </c>
      <c r="BM12" s="28">
        <f t="shared" si="6"/>
        <v>78</v>
      </c>
    </row>
    <row r="13" spans="1:65" ht="33.75" customHeight="1" x14ac:dyDescent="0.25">
      <c r="A13" s="10">
        <v>11</v>
      </c>
      <c r="B13" s="29" t="s">
        <v>66</v>
      </c>
      <c r="C13" s="25">
        <v>98.44</v>
      </c>
      <c r="D13" s="26">
        <f>'ОО (2 пол 2020)'!K14</f>
        <v>93.48</v>
      </c>
      <c r="E13" s="13">
        <v>95.15</v>
      </c>
      <c r="F13" s="13">
        <v>95.94</v>
      </c>
      <c r="G13" s="13">
        <v>96.48</v>
      </c>
      <c r="H13" s="26">
        <v>96.17</v>
      </c>
      <c r="I13" s="26">
        <v>95.41</v>
      </c>
      <c r="J13" s="79">
        <v>97.63</v>
      </c>
      <c r="K13" s="26">
        <f t="shared" si="0"/>
        <v>2.2199999999999989</v>
      </c>
      <c r="L13" s="25">
        <v>97.08</v>
      </c>
      <c r="M13" s="26">
        <f>'ОО (2 пол 2020)'!O14</f>
        <v>93.48</v>
      </c>
      <c r="N13" s="13">
        <v>94.54</v>
      </c>
      <c r="O13" s="13">
        <v>95.1</v>
      </c>
      <c r="P13" s="13">
        <v>95.92</v>
      </c>
      <c r="Q13" s="13">
        <v>96.15</v>
      </c>
      <c r="R13" s="13">
        <v>95</v>
      </c>
      <c r="S13" s="79">
        <v>97.54</v>
      </c>
      <c r="T13" s="26">
        <f t="shared" si="1"/>
        <v>2.5400000000000063</v>
      </c>
      <c r="U13" s="25">
        <v>95.87</v>
      </c>
      <c r="V13" s="26">
        <f>'ОО (2 пол 2020)'!T14</f>
        <v>92.17</v>
      </c>
      <c r="W13" s="26">
        <v>94.42</v>
      </c>
      <c r="X13" s="26">
        <v>93.96</v>
      </c>
      <c r="Y13" s="26">
        <v>96.02</v>
      </c>
      <c r="Z13" s="26">
        <v>95.81</v>
      </c>
      <c r="AA13" s="26">
        <v>95.13</v>
      </c>
      <c r="AB13" s="79">
        <v>97.5</v>
      </c>
      <c r="AC13" s="26">
        <f t="shared" si="2"/>
        <v>2.3700000000000045</v>
      </c>
      <c r="AD13" s="25">
        <v>98.21</v>
      </c>
      <c r="AE13" s="26">
        <f>'ОО (2 пол 2020)'!Y14</f>
        <v>94.42</v>
      </c>
      <c r="AF13" s="26">
        <v>95.15</v>
      </c>
      <c r="AG13" s="26">
        <v>95.14</v>
      </c>
      <c r="AH13" s="26">
        <v>95.88</v>
      </c>
      <c r="AI13" s="26">
        <v>96.38</v>
      </c>
      <c r="AJ13" s="26">
        <v>95.15</v>
      </c>
      <c r="AK13" s="79">
        <v>97.65</v>
      </c>
      <c r="AL13" s="26">
        <f t="shared" si="3"/>
        <v>2.5</v>
      </c>
      <c r="AM13" s="25">
        <v>97.59</v>
      </c>
      <c r="AN13" s="26">
        <f>'ОО (2 пол 2020)'!AD14</f>
        <v>93.48</v>
      </c>
      <c r="AO13" s="26">
        <v>95.15</v>
      </c>
      <c r="AP13" s="26">
        <v>94.72</v>
      </c>
      <c r="AQ13" s="26">
        <v>96.02</v>
      </c>
      <c r="AR13" s="26">
        <v>96.44</v>
      </c>
      <c r="AS13" s="26">
        <v>95.19</v>
      </c>
      <c r="AT13" s="79">
        <v>97.67</v>
      </c>
      <c r="AU13" s="26">
        <f t="shared" si="4"/>
        <v>2.480000000000004</v>
      </c>
      <c r="AV13" s="25">
        <v>97.46</v>
      </c>
      <c r="AW13" s="26">
        <f>'ОО (2 пол 2020)'!AF14</f>
        <v>93.4</v>
      </c>
      <c r="AX13" s="26">
        <v>94.9</v>
      </c>
      <c r="AY13" s="26">
        <v>94.96</v>
      </c>
      <c r="AZ13" s="26">
        <v>96.07</v>
      </c>
      <c r="BA13" s="26">
        <v>96.19</v>
      </c>
      <c r="BB13" s="26">
        <v>95.18</v>
      </c>
      <c r="BC13" s="86">
        <v>97.6</v>
      </c>
      <c r="BD13" s="26">
        <f t="shared" si="5"/>
        <v>2.4199999999999875</v>
      </c>
      <c r="BE13" s="5">
        <v>107</v>
      </c>
      <c r="BF13" s="27">
        <f>'ОО (2 пол 2020)'!AG14</f>
        <v>115</v>
      </c>
      <c r="BG13" s="17">
        <v>103</v>
      </c>
      <c r="BH13" s="17">
        <v>120</v>
      </c>
      <c r="BI13" s="17">
        <v>291</v>
      </c>
      <c r="BJ13" s="17">
        <v>159</v>
      </c>
      <c r="BK13" s="17">
        <v>295</v>
      </c>
      <c r="BL13" s="83">
        <v>874</v>
      </c>
      <c r="BM13" s="28">
        <f t="shared" si="6"/>
        <v>579</v>
      </c>
    </row>
    <row r="14" spans="1:65" ht="33.75" customHeight="1" x14ac:dyDescent="0.25">
      <c r="A14" s="10">
        <v>12</v>
      </c>
      <c r="B14" s="29" t="s">
        <v>67</v>
      </c>
      <c r="C14" s="25">
        <v>90.89</v>
      </c>
      <c r="D14" s="26">
        <f>'ОО (2 пол 2020)'!K15</f>
        <v>93.7</v>
      </c>
      <c r="E14" s="13">
        <v>89.14</v>
      </c>
      <c r="F14" s="13">
        <v>91.4</v>
      </c>
      <c r="G14" s="13">
        <v>93.42</v>
      </c>
      <c r="H14" s="26">
        <v>91.95</v>
      </c>
      <c r="I14" s="26">
        <v>89.61</v>
      </c>
      <c r="J14" s="79">
        <v>87.82</v>
      </c>
      <c r="K14" s="26">
        <f t="shared" si="0"/>
        <v>-1.7900000000000063</v>
      </c>
      <c r="L14" s="25">
        <v>89.05</v>
      </c>
      <c r="M14" s="26">
        <f>'ОО (2 пол 2020)'!O15</f>
        <v>91.18</v>
      </c>
      <c r="N14" s="13">
        <v>87.74</v>
      </c>
      <c r="O14" s="13">
        <v>89.59</v>
      </c>
      <c r="P14" s="13">
        <v>93.38</v>
      </c>
      <c r="Q14" s="13">
        <v>91.49</v>
      </c>
      <c r="R14" s="13">
        <v>88.57</v>
      </c>
      <c r="S14" s="79">
        <v>85.69</v>
      </c>
      <c r="T14" s="26">
        <f t="shared" si="1"/>
        <v>-2.8799999999999955</v>
      </c>
      <c r="U14" s="25">
        <v>85.91</v>
      </c>
      <c r="V14" s="26">
        <f>'ОО (2 пол 2020)'!T15</f>
        <v>91.09</v>
      </c>
      <c r="W14" s="26">
        <v>84.7</v>
      </c>
      <c r="X14" s="26">
        <v>87.13</v>
      </c>
      <c r="Y14" s="26">
        <v>89.85</v>
      </c>
      <c r="Z14" s="26">
        <v>89.55</v>
      </c>
      <c r="AA14" s="26">
        <v>86.56</v>
      </c>
      <c r="AB14" s="79">
        <v>84.03</v>
      </c>
      <c r="AC14" s="26">
        <f t="shared" si="2"/>
        <v>-2.5300000000000011</v>
      </c>
      <c r="AD14" s="25">
        <v>89.86</v>
      </c>
      <c r="AE14" s="26">
        <f>'ОО (2 пол 2020)'!Y15</f>
        <v>92.83</v>
      </c>
      <c r="AF14" s="26">
        <v>86.7</v>
      </c>
      <c r="AG14" s="26">
        <v>90.22</v>
      </c>
      <c r="AH14" s="26">
        <v>92.24</v>
      </c>
      <c r="AI14" s="26">
        <v>91.28</v>
      </c>
      <c r="AJ14" s="26">
        <v>89.23</v>
      </c>
      <c r="AK14" s="79">
        <v>86.94</v>
      </c>
      <c r="AL14" s="26">
        <f t="shared" si="3"/>
        <v>-2.2900000000000063</v>
      </c>
      <c r="AM14" s="25">
        <v>87.98</v>
      </c>
      <c r="AN14" s="26">
        <f>'ОО (2 пол 2020)'!AD15</f>
        <v>90.31</v>
      </c>
      <c r="AO14" s="26">
        <v>87.02</v>
      </c>
      <c r="AP14" s="26">
        <v>88.55</v>
      </c>
      <c r="AQ14" s="26">
        <v>92.04</v>
      </c>
      <c r="AR14" s="26">
        <v>90.47</v>
      </c>
      <c r="AS14" s="26">
        <v>88.88</v>
      </c>
      <c r="AT14" s="79">
        <v>86.48</v>
      </c>
      <c r="AU14" s="26">
        <f t="shared" si="4"/>
        <v>-2.3999999999999915</v>
      </c>
      <c r="AV14" s="25">
        <v>88.72</v>
      </c>
      <c r="AW14" s="26">
        <f>'ОО (2 пол 2020)'!AF15</f>
        <v>91.87</v>
      </c>
      <c r="AX14" s="26">
        <v>87.01</v>
      </c>
      <c r="AY14" s="26">
        <v>89.37</v>
      </c>
      <c r="AZ14" s="26">
        <v>92.1</v>
      </c>
      <c r="BA14" s="26">
        <v>90.91</v>
      </c>
      <c r="BB14" s="26">
        <v>88.57</v>
      </c>
      <c r="BC14" s="86">
        <v>86.19</v>
      </c>
      <c r="BD14" s="26">
        <f t="shared" si="5"/>
        <v>-2.3799999999999955</v>
      </c>
      <c r="BE14" s="5">
        <v>226</v>
      </c>
      <c r="BF14" s="27">
        <f>'ОО (2 пол 2020)'!AG15</f>
        <v>129</v>
      </c>
      <c r="BG14" s="17">
        <v>104</v>
      </c>
      <c r="BH14" s="17">
        <v>364</v>
      </c>
      <c r="BI14" s="17">
        <v>202</v>
      </c>
      <c r="BJ14" s="17">
        <v>370</v>
      </c>
      <c r="BK14" s="17">
        <v>401</v>
      </c>
      <c r="BL14" s="83">
        <v>554</v>
      </c>
      <c r="BM14" s="28">
        <f t="shared" si="6"/>
        <v>153</v>
      </c>
    </row>
    <row r="15" spans="1:65" ht="33.75" customHeight="1" x14ac:dyDescent="0.25">
      <c r="A15" s="10">
        <v>13</v>
      </c>
      <c r="B15" s="29" t="s">
        <v>68</v>
      </c>
      <c r="C15" s="25">
        <v>94.37</v>
      </c>
      <c r="D15" s="26">
        <f>'ОО (2 пол 2020)'!K16</f>
        <v>89.79</v>
      </c>
      <c r="E15" s="13">
        <v>94.24</v>
      </c>
      <c r="F15" s="13">
        <v>93.79</v>
      </c>
      <c r="G15" s="13">
        <v>96.28</v>
      </c>
      <c r="H15" s="26">
        <v>96.81</v>
      </c>
      <c r="I15" s="26">
        <v>90.12</v>
      </c>
      <c r="J15" s="79">
        <v>95.94</v>
      </c>
      <c r="K15" s="26">
        <f t="shared" si="0"/>
        <v>5.8199999999999932</v>
      </c>
      <c r="L15" s="25">
        <v>92.06</v>
      </c>
      <c r="M15" s="26">
        <f>'ОО (2 пол 2020)'!O16</f>
        <v>88.56</v>
      </c>
      <c r="N15" s="13">
        <v>90.78</v>
      </c>
      <c r="O15" s="13">
        <v>92.31</v>
      </c>
      <c r="P15" s="13">
        <v>94.81</v>
      </c>
      <c r="Q15" s="13">
        <v>95.65</v>
      </c>
      <c r="R15" s="13">
        <v>88.93</v>
      </c>
      <c r="S15" s="79">
        <v>95.77</v>
      </c>
      <c r="T15" s="26">
        <f t="shared" si="1"/>
        <v>6.8399999999999892</v>
      </c>
      <c r="U15" s="25">
        <v>87.33</v>
      </c>
      <c r="V15" s="26">
        <f>'ОО (2 пол 2020)'!T16</f>
        <v>87.58</v>
      </c>
      <c r="W15" s="26">
        <v>90.04</v>
      </c>
      <c r="X15" s="26">
        <v>91.79</v>
      </c>
      <c r="Y15" s="26">
        <v>94.59</v>
      </c>
      <c r="Z15" s="26">
        <v>95.67</v>
      </c>
      <c r="AA15" s="26">
        <v>89.07</v>
      </c>
      <c r="AB15" s="79">
        <v>95.26</v>
      </c>
      <c r="AC15" s="26">
        <f t="shared" si="2"/>
        <v>6.1900000000000119</v>
      </c>
      <c r="AD15" s="25">
        <v>94.31</v>
      </c>
      <c r="AE15" s="26">
        <f>'ОО (2 пол 2020)'!Y16</f>
        <v>90.05</v>
      </c>
      <c r="AF15" s="26">
        <v>91.88</v>
      </c>
      <c r="AG15" s="26">
        <v>93.51</v>
      </c>
      <c r="AH15" s="26">
        <v>96.19</v>
      </c>
      <c r="AI15" s="26">
        <v>96.28</v>
      </c>
      <c r="AJ15" s="26">
        <v>91.55</v>
      </c>
      <c r="AK15" s="79">
        <v>96.35</v>
      </c>
      <c r="AL15" s="26">
        <f t="shared" si="3"/>
        <v>4.7999999999999972</v>
      </c>
      <c r="AM15" s="25">
        <v>91.27</v>
      </c>
      <c r="AN15" s="26">
        <f>'ОО (2 пол 2020)'!AD16</f>
        <v>87.37</v>
      </c>
      <c r="AO15" s="26">
        <v>91.67</v>
      </c>
      <c r="AP15" s="26">
        <v>91.51</v>
      </c>
      <c r="AQ15" s="26">
        <v>95.04</v>
      </c>
      <c r="AR15" s="26">
        <v>95.73</v>
      </c>
      <c r="AS15" s="26">
        <v>90.98</v>
      </c>
      <c r="AT15" s="79">
        <v>96.45</v>
      </c>
      <c r="AU15" s="26">
        <f t="shared" si="4"/>
        <v>5.4699999999999989</v>
      </c>
      <c r="AV15" s="25">
        <v>91.86</v>
      </c>
      <c r="AW15" s="26">
        <f>'ОО (2 пол 2020)'!AF16</f>
        <v>88.68</v>
      </c>
      <c r="AX15" s="26">
        <v>91.79</v>
      </c>
      <c r="AY15" s="26">
        <v>92.6</v>
      </c>
      <c r="AZ15" s="26">
        <v>95.42</v>
      </c>
      <c r="BA15" s="26">
        <v>96.05</v>
      </c>
      <c r="BB15" s="26">
        <v>90.13</v>
      </c>
      <c r="BC15" s="86">
        <v>95.95</v>
      </c>
      <c r="BD15" s="26">
        <f t="shared" si="5"/>
        <v>5.8200000000000074</v>
      </c>
      <c r="BE15" s="5">
        <v>148</v>
      </c>
      <c r="BF15" s="27">
        <f>'ОО (2 пол 2020)'!AG16</f>
        <v>330</v>
      </c>
      <c r="BG15" s="17">
        <v>118</v>
      </c>
      <c r="BH15" s="17">
        <v>208</v>
      </c>
      <c r="BI15" s="17">
        <v>94</v>
      </c>
      <c r="BJ15" s="17">
        <v>273</v>
      </c>
      <c r="BK15" s="17">
        <v>627</v>
      </c>
      <c r="BL15" s="83">
        <v>992</v>
      </c>
      <c r="BM15" s="28">
        <f t="shared" si="6"/>
        <v>365</v>
      </c>
    </row>
    <row r="16" spans="1:65" ht="33.75" customHeight="1" x14ac:dyDescent="0.25">
      <c r="A16" s="10">
        <v>14</v>
      </c>
      <c r="B16" s="11" t="s">
        <v>69</v>
      </c>
      <c r="C16" s="25">
        <v>87.35</v>
      </c>
      <c r="D16" s="26">
        <f>'ОО (2 пол 2020)'!K17</f>
        <v>93.61</v>
      </c>
      <c r="E16" s="13">
        <v>94.97</v>
      </c>
      <c r="F16" s="13">
        <v>94.59</v>
      </c>
      <c r="G16" s="13">
        <v>95.47</v>
      </c>
      <c r="H16" s="26">
        <v>94.2</v>
      </c>
      <c r="I16" s="26">
        <v>84.8</v>
      </c>
      <c r="J16" s="79">
        <v>69.61</v>
      </c>
      <c r="K16" s="26">
        <f t="shared" si="0"/>
        <v>-15.189999999999998</v>
      </c>
      <c r="L16" s="25">
        <v>86.02</v>
      </c>
      <c r="M16" s="26">
        <f>'ОО (2 пол 2020)'!O17</f>
        <v>92.01</v>
      </c>
      <c r="N16" s="13">
        <v>94.73</v>
      </c>
      <c r="O16" s="13">
        <v>94.76</v>
      </c>
      <c r="P16" s="13">
        <v>92.46</v>
      </c>
      <c r="Q16" s="13">
        <v>92.97</v>
      </c>
      <c r="R16" s="13">
        <v>82.07</v>
      </c>
      <c r="S16" s="79">
        <v>64.95</v>
      </c>
      <c r="T16" s="26">
        <f t="shared" si="1"/>
        <v>-17.11999999999999</v>
      </c>
      <c r="U16" s="25">
        <v>83.33</v>
      </c>
      <c r="V16" s="26">
        <f>'ОО (2 пол 2020)'!T17</f>
        <v>90.73</v>
      </c>
      <c r="W16" s="26">
        <v>93.57</v>
      </c>
      <c r="X16" s="26">
        <v>94.49</v>
      </c>
      <c r="Y16" s="26">
        <v>93.01</v>
      </c>
      <c r="Z16" s="26">
        <v>89.88</v>
      </c>
      <c r="AA16" s="26">
        <v>79.819999999999993</v>
      </c>
      <c r="AB16" s="79">
        <v>61.19</v>
      </c>
      <c r="AC16" s="26">
        <f t="shared" si="2"/>
        <v>-18.629999999999995</v>
      </c>
      <c r="AD16" s="25">
        <v>90</v>
      </c>
      <c r="AE16" s="26">
        <f>'ОО (2 пол 2020)'!Y17</f>
        <v>93.74</v>
      </c>
      <c r="AF16" s="26">
        <v>94.82</v>
      </c>
      <c r="AG16" s="26">
        <v>95.43</v>
      </c>
      <c r="AH16" s="26">
        <v>95.34</v>
      </c>
      <c r="AI16" s="26">
        <v>93.75</v>
      </c>
      <c r="AJ16" s="26">
        <v>86.46</v>
      </c>
      <c r="AK16" s="79">
        <v>71.540000000000006</v>
      </c>
      <c r="AL16" s="26">
        <f t="shared" si="3"/>
        <v>-14.919999999999987</v>
      </c>
      <c r="AM16" s="25">
        <v>86.89</v>
      </c>
      <c r="AN16" s="26">
        <f>'ОО (2 пол 2020)'!AD17</f>
        <v>92.01</v>
      </c>
      <c r="AO16" s="26">
        <v>94.76</v>
      </c>
      <c r="AP16" s="26">
        <v>94.49</v>
      </c>
      <c r="AQ16" s="26">
        <v>93.38</v>
      </c>
      <c r="AR16" s="26">
        <v>92.63</v>
      </c>
      <c r="AS16" s="26">
        <v>86.95</v>
      </c>
      <c r="AT16" s="79">
        <v>71.709999999999994</v>
      </c>
      <c r="AU16" s="26">
        <f t="shared" si="4"/>
        <v>-15.240000000000009</v>
      </c>
      <c r="AV16" s="25">
        <v>86.77</v>
      </c>
      <c r="AW16" s="26">
        <f>'ОО (2 пол 2020)'!AF17</f>
        <v>92.45</v>
      </c>
      <c r="AX16" s="26">
        <v>94.56</v>
      </c>
      <c r="AY16" s="26">
        <v>94.75</v>
      </c>
      <c r="AZ16" s="26">
        <v>94.04</v>
      </c>
      <c r="BA16" s="26">
        <v>92.67</v>
      </c>
      <c r="BB16" s="26">
        <v>84.02</v>
      </c>
      <c r="BC16" s="86">
        <v>67.8</v>
      </c>
      <c r="BD16" s="26">
        <f t="shared" si="5"/>
        <v>-16.22</v>
      </c>
      <c r="BE16" s="5">
        <v>330</v>
      </c>
      <c r="BF16" s="27">
        <f>'ОО (2 пол 2020)'!AG17</f>
        <v>169</v>
      </c>
      <c r="BG16" s="17">
        <v>140</v>
      </c>
      <c r="BH16" s="17">
        <v>124</v>
      </c>
      <c r="BI16" s="17">
        <v>68</v>
      </c>
      <c r="BJ16" s="17">
        <v>112</v>
      </c>
      <c r="BK16" s="17">
        <v>205</v>
      </c>
      <c r="BL16" s="83">
        <v>334</v>
      </c>
      <c r="BM16" s="28">
        <f t="shared" si="6"/>
        <v>129</v>
      </c>
    </row>
    <row r="17" spans="1:65" ht="33.75" customHeight="1" x14ac:dyDescent="0.25">
      <c r="A17" s="10">
        <v>15</v>
      </c>
      <c r="B17" s="29" t="s">
        <v>70</v>
      </c>
      <c r="C17" s="25">
        <v>85.15</v>
      </c>
      <c r="D17" s="26">
        <f>'ОО (2 пол 2020)'!K18</f>
        <v>84.74</v>
      </c>
      <c r="E17" s="13">
        <v>87.82</v>
      </c>
      <c r="F17" s="13">
        <v>86.46</v>
      </c>
      <c r="G17" s="13">
        <v>89.31</v>
      </c>
      <c r="H17" s="26">
        <v>87.65</v>
      </c>
      <c r="I17" s="26">
        <v>84.16</v>
      </c>
      <c r="J17" s="79">
        <v>60.03</v>
      </c>
      <c r="K17" s="26">
        <f t="shared" si="0"/>
        <v>-24.129999999999995</v>
      </c>
      <c r="L17" s="25">
        <v>84.26</v>
      </c>
      <c r="M17" s="26">
        <f>'ОО (2 пол 2020)'!O18</f>
        <v>83.35</v>
      </c>
      <c r="N17" s="13">
        <v>85.78</v>
      </c>
      <c r="O17" s="13">
        <v>85.41</v>
      </c>
      <c r="P17" s="13">
        <v>88.26</v>
      </c>
      <c r="Q17" s="13">
        <v>87.16</v>
      </c>
      <c r="R17" s="13">
        <v>82.58</v>
      </c>
      <c r="S17" s="79">
        <v>52.57</v>
      </c>
      <c r="T17" s="26">
        <f t="shared" si="1"/>
        <v>-30.009999999999998</v>
      </c>
      <c r="U17" s="25">
        <v>79.37</v>
      </c>
      <c r="V17" s="26">
        <f>'ОО (2 пол 2020)'!T18</f>
        <v>78.13</v>
      </c>
      <c r="W17" s="26">
        <v>80.78</v>
      </c>
      <c r="X17" s="26">
        <v>80.88</v>
      </c>
      <c r="Y17" s="26">
        <v>86.2</v>
      </c>
      <c r="Z17" s="26">
        <v>83.48</v>
      </c>
      <c r="AA17" s="26">
        <v>77.319999999999993</v>
      </c>
      <c r="AB17" s="79">
        <v>47.99</v>
      </c>
      <c r="AC17" s="26">
        <f t="shared" si="2"/>
        <v>-29.329999999999991</v>
      </c>
      <c r="AD17" s="25">
        <v>89.1</v>
      </c>
      <c r="AE17" s="26">
        <f>'ОО (2 пол 2020)'!Y18</f>
        <v>86.65</v>
      </c>
      <c r="AF17" s="26">
        <v>89.33</v>
      </c>
      <c r="AG17" s="26">
        <v>87.93</v>
      </c>
      <c r="AH17" s="26">
        <v>91.33</v>
      </c>
      <c r="AI17" s="26">
        <v>87.88</v>
      </c>
      <c r="AJ17" s="26">
        <v>85.88</v>
      </c>
      <c r="AK17" s="79">
        <v>60.74</v>
      </c>
      <c r="AL17" s="26">
        <f t="shared" si="3"/>
        <v>-25.139999999999993</v>
      </c>
      <c r="AM17" s="25">
        <v>83.13</v>
      </c>
      <c r="AN17" s="26">
        <f>'ОО (2 пол 2020)'!AD18</f>
        <v>81.510000000000005</v>
      </c>
      <c r="AO17" s="26">
        <v>85.88</v>
      </c>
      <c r="AP17" s="26">
        <v>83.63</v>
      </c>
      <c r="AQ17" s="26">
        <v>88.89</v>
      </c>
      <c r="AR17" s="26">
        <v>83.71</v>
      </c>
      <c r="AS17" s="26">
        <v>85.02</v>
      </c>
      <c r="AT17" s="79">
        <v>53.91</v>
      </c>
      <c r="AU17" s="26">
        <f t="shared" si="4"/>
        <v>-31.11</v>
      </c>
      <c r="AV17" s="25">
        <v>84.2</v>
      </c>
      <c r="AW17" s="26">
        <f>'ОО (2 пол 2020)'!AF18</f>
        <v>82.84</v>
      </c>
      <c r="AX17" s="26">
        <v>85.93</v>
      </c>
      <c r="AY17" s="26">
        <v>84.83</v>
      </c>
      <c r="AZ17" s="26">
        <v>88.83</v>
      </c>
      <c r="BA17" s="26">
        <v>85.89</v>
      </c>
      <c r="BB17" s="26">
        <v>82.99</v>
      </c>
      <c r="BC17" s="86">
        <v>55.05</v>
      </c>
      <c r="BD17" s="26">
        <f t="shared" si="5"/>
        <v>-27.939999999999998</v>
      </c>
      <c r="BE17" s="5">
        <v>282</v>
      </c>
      <c r="BF17" s="27">
        <f>'ОО (2 пол 2020)'!AG18</f>
        <v>392</v>
      </c>
      <c r="BG17" s="17">
        <v>196</v>
      </c>
      <c r="BH17" s="17">
        <v>221</v>
      </c>
      <c r="BI17" s="17">
        <v>99</v>
      </c>
      <c r="BJ17" s="17">
        <v>110</v>
      </c>
      <c r="BK17" s="17">
        <v>232</v>
      </c>
      <c r="BL17" s="83">
        <v>149</v>
      </c>
      <c r="BM17" s="28">
        <f t="shared" si="6"/>
        <v>-83</v>
      </c>
    </row>
    <row r="18" spans="1:65" ht="33.75" customHeight="1" x14ac:dyDescent="0.25">
      <c r="A18" s="10">
        <v>16</v>
      </c>
      <c r="B18" s="29" t="s">
        <v>71</v>
      </c>
      <c r="C18" s="25">
        <v>85.04</v>
      </c>
      <c r="D18" s="26">
        <f>'ОО (2 пол 2020)'!K19</f>
        <v>89.15</v>
      </c>
      <c r="E18" s="13">
        <v>85.53</v>
      </c>
      <c r="F18" s="13">
        <v>94.25</v>
      </c>
      <c r="G18" s="13">
        <v>91.74</v>
      </c>
      <c r="H18" s="26">
        <v>98.44</v>
      </c>
      <c r="I18" s="26">
        <v>97.17</v>
      </c>
      <c r="J18" s="79">
        <v>93.8</v>
      </c>
      <c r="K18" s="26">
        <f t="shared" si="0"/>
        <v>-3.3700000000000045</v>
      </c>
      <c r="L18" s="25">
        <v>83.71</v>
      </c>
      <c r="M18" s="26">
        <f>'ОО (2 пол 2020)'!O19</f>
        <v>88.03</v>
      </c>
      <c r="N18" s="13">
        <v>83.11</v>
      </c>
      <c r="O18" s="13">
        <v>92.69</v>
      </c>
      <c r="P18" s="13">
        <v>91.24</v>
      </c>
      <c r="Q18" s="13">
        <v>98.34</v>
      </c>
      <c r="R18" s="13">
        <v>96.79</v>
      </c>
      <c r="S18" s="79">
        <v>93.11</v>
      </c>
      <c r="T18" s="26">
        <f t="shared" si="1"/>
        <v>-3.6800000000000068</v>
      </c>
      <c r="U18" s="25">
        <v>81.099999999999994</v>
      </c>
      <c r="V18" s="26">
        <f>'ОО (2 пол 2020)'!T19</f>
        <v>87.28</v>
      </c>
      <c r="W18" s="26">
        <v>81.430000000000007</v>
      </c>
      <c r="X18" s="26">
        <v>92.02</v>
      </c>
      <c r="Y18" s="26">
        <v>91.51</v>
      </c>
      <c r="Z18" s="26">
        <v>98.37</v>
      </c>
      <c r="AA18" s="26">
        <v>94.05</v>
      </c>
      <c r="AB18" s="79">
        <v>93.33</v>
      </c>
      <c r="AC18" s="26">
        <f t="shared" si="2"/>
        <v>-0.71999999999999886</v>
      </c>
      <c r="AD18" s="25">
        <v>89.08</v>
      </c>
      <c r="AE18" s="26">
        <f>'ОО (2 пол 2020)'!Y19</f>
        <v>90.22</v>
      </c>
      <c r="AF18" s="26">
        <v>85.75</v>
      </c>
      <c r="AG18" s="26">
        <v>94.89</v>
      </c>
      <c r="AH18" s="26">
        <v>92.99</v>
      </c>
      <c r="AI18" s="26">
        <v>87.89</v>
      </c>
      <c r="AJ18" s="26">
        <v>91.37</v>
      </c>
      <c r="AK18" s="79">
        <v>93.39</v>
      </c>
      <c r="AL18" s="26">
        <f t="shared" si="3"/>
        <v>2.019999999999996</v>
      </c>
      <c r="AM18" s="25">
        <v>85.5</v>
      </c>
      <c r="AN18" s="26">
        <f>'ОО (2 пол 2020)'!AD19</f>
        <v>85.72</v>
      </c>
      <c r="AO18" s="26">
        <v>83.63</v>
      </c>
      <c r="AP18" s="26">
        <v>91.99</v>
      </c>
      <c r="AQ18" s="26">
        <v>92.29</v>
      </c>
      <c r="AR18" s="26">
        <v>85.68</v>
      </c>
      <c r="AS18" s="26">
        <v>88.08</v>
      </c>
      <c r="AT18" s="79">
        <v>93.41</v>
      </c>
      <c r="AU18" s="26">
        <f t="shared" si="4"/>
        <v>5.3299999999999983</v>
      </c>
      <c r="AV18" s="25">
        <v>84.97</v>
      </c>
      <c r="AW18" s="26">
        <f>'ОО (2 пол 2020)'!AF19</f>
        <v>88.08</v>
      </c>
      <c r="AX18" s="26">
        <v>83.94</v>
      </c>
      <c r="AY18" s="26">
        <v>93.2</v>
      </c>
      <c r="AZ18" s="26">
        <v>92.01</v>
      </c>
      <c r="BA18" s="26">
        <v>93.42</v>
      </c>
      <c r="BB18" s="26">
        <v>93.49</v>
      </c>
      <c r="BC18" s="86">
        <v>93.41</v>
      </c>
      <c r="BD18" s="26">
        <f t="shared" si="5"/>
        <v>-7.9999999999998295E-2</v>
      </c>
      <c r="BE18" s="5">
        <v>142</v>
      </c>
      <c r="BF18" s="27">
        <f>'ОО (2 пол 2020)'!AG19</f>
        <v>283</v>
      </c>
      <c r="BG18" s="17">
        <v>114</v>
      </c>
      <c r="BH18" s="17">
        <v>308</v>
      </c>
      <c r="BI18" s="17">
        <v>107</v>
      </c>
      <c r="BJ18" s="17">
        <v>128</v>
      </c>
      <c r="BK18" s="17">
        <v>210</v>
      </c>
      <c r="BL18" s="83">
        <v>225</v>
      </c>
      <c r="BM18" s="28">
        <f t="shared" si="6"/>
        <v>15</v>
      </c>
    </row>
    <row r="19" spans="1:65" ht="33.75" customHeight="1" x14ac:dyDescent="0.25">
      <c r="A19" s="10">
        <v>17</v>
      </c>
      <c r="B19" s="29" t="s">
        <v>72</v>
      </c>
      <c r="C19" s="25">
        <v>95.51</v>
      </c>
      <c r="D19" s="26">
        <f>'ОО (2 пол 2020)'!K20</f>
        <v>93.87</v>
      </c>
      <c r="E19" s="13">
        <v>92.15</v>
      </c>
      <c r="F19" s="13">
        <v>97.19</v>
      </c>
      <c r="G19" s="13">
        <v>91.93</v>
      </c>
      <c r="H19" s="26">
        <v>97.97</v>
      </c>
      <c r="I19" s="26">
        <v>65.430000000000007</v>
      </c>
      <c r="J19" s="79">
        <v>67.22</v>
      </c>
      <c r="K19" s="26">
        <f t="shared" si="0"/>
        <v>1.789999999999992</v>
      </c>
      <c r="L19" s="25">
        <v>94.58</v>
      </c>
      <c r="M19" s="26">
        <f>'ОО (2 пол 2020)'!O20</f>
        <v>93.19</v>
      </c>
      <c r="N19" s="13">
        <v>90.47</v>
      </c>
      <c r="O19" s="13">
        <v>95.98</v>
      </c>
      <c r="P19" s="13">
        <v>89.17</v>
      </c>
      <c r="Q19" s="13">
        <v>96.72</v>
      </c>
      <c r="R19" s="13">
        <v>56.88</v>
      </c>
      <c r="S19" s="79">
        <v>60.15</v>
      </c>
      <c r="T19" s="26">
        <f t="shared" si="1"/>
        <v>3.269999999999996</v>
      </c>
      <c r="U19" s="25">
        <v>93.03</v>
      </c>
      <c r="V19" s="26">
        <f>'ОО (2 пол 2020)'!T20</f>
        <v>91.18</v>
      </c>
      <c r="W19" s="26">
        <v>88.9</v>
      </c>
      <c r="X19" s="26">
        <v>95.28</v>
      </c>
      <c r="Y19" s="26">
        <v>89.22</v>
      </c>
      <c r="Z19" s="26">
        <v>97.85</v>
      </c>
      <c r="AA19" s="26">
        <v>52.63</v>
      </c>
      <c r="AB19" s="79">
        <v>56.31</v>
      </c>
      <c r="AC19" s="26">
        <f t="shared" si="2"/>
        <v>3.6799999999999997</v>
      </c>
      <c r="AD19" s="25">
        <v>95.96</v>
      </c>
      <c r="AE19" s="26">
        <f>'ОО (2 пол 2020)'!Y20</f>
        <v>94.93</v>
      </c>
      <c r="AF19" s="26">
        <v>91.89</v>
      </c>
      <c r="AG19" s="26">
        <v>97.47</v>
      </c>
      <c r="AH19" s="26">
        <v>92</v>
      </c>
      <c r="AI19" s="26">
        <v>95.27</v>
      </c>
      <c r="AJ19" s="26">
        <v>65.72</v>
      </c>
      <c r="AK19" s="79">
        <v>67.069999999999993</v>
      </c>
      <c r="AL19" s="26">
        <f t="shared" si="3"/>
        <v>1.3499999999999943</v>
      </c>
      <c r="AM19" s="25">
        <v>94.81</v>
      </c>
      <c r="AN19" s="26">
        <f>'ОО (2 пол 2020)'!AD20</f>
        <v>93.08</v>
      </c>
      <c r="AO19" s="26">
        <v>90.73</v>
      </c>
      <c r="AP19" s="26">
        <v>95.91</v>
      </c>
      <c r="AQ19" s="26">
        <v>87.96</v>
      </c>
      <c r="AR19" s="26">
        <v>91.28</v>
      </c>
      <c r="AS19" s="26">
        <v>63.39</v>
      </c>
      <c r="AT19" s="79">
        <v>65.86</v>
      </c>
      <c r="AU19" s="26">
        <f t="shared" si="4"/>
        <v>2.4699999999999989</v>
      </c>
      <c r="AV19" s="25">
        <v>94.79</v>
      </c>
      <c r="AW19" s="26">
        <f>'ОО (2 пол 2020)'!AF20</f>
        <v>93.25</v>
      </c>
      <c r="AX19" s="26">
        <v>90.86</v>
      </c>
      <c r="AY19" s="26">
        <v>96.39</v>
      </c>
      <c r="AZ19" s="26">
        <v>90.12</v>
      </c>
      <c r="BA19" s="26">
        <v>95.75</v>
      </c>
      <c r="BB19" s="26">
        <v>60.81</v>
      </c>
      <c r="BC19" s="86">
        <v>63.32</v>
      </c>
      <c r="BD19" s="26">
        <f t="shared" si="5"/>
        <v>2.509999999999998</v>
      </c>
      <c r="BE19" s="5">
        <v>196</v>
      </c>
      <c r="BF19" s="27">
        <f>'ОО (2 пол 2020)'!AG20</f>
        <v>189</v>
      </c>
      <c r="BG19" s="17">
        <v>223</v>
      </c>
      <c r="BH19" s="17">
        <v>224</v>
      </c>
      <c r="BI19" s="17">
        <v>225</v>
      </c>
      <c r="BJ19" s="17">
        <v>236</v>
      </c>
      <c r="BK19" s="17">
        <v>200</v>
      </c>
      <c r="BL19" s="83">
        <v>216</v>
      </c>
      <c r="BM19" s="28">
        <f t="shared" si="6"/>
        <v>16</v>
      </c>
    </row>
    <row r="20" spans="1:65" ht="33.75" customHeight="1" x14ac:dyDescent="0.25">
      <c r="A20" s="10">
        <v>18</v>
      </c>
      <c r="B20" s="11" t="s">
        <v>73</v>
      </c>
      <c r="C20" s="25">
        <v>93.46</v>
      </c>
      <c r="D20" s="26">
        <f>'ОО (2 пол 2020)'!K21</f>
        <v>89.91</v>
      </c>
      <c r="E20" s="13">
        <v>90.73</v>
      </c>
      <c r="F20" s="13">
        <v>91.48</v>
      </c>
      <c r="G20" s="13">
        <v>95.67</v>
      </c>
      <c r="H20" s="26">
        <v>89.94</v>
      </c>
      <c r="I20" s="26">
        <v>86.51</v>
      </c>
      <c r="J20" s="79">
        <v>87.2</v>
      </c>
      <c r="K20" s="26">
        <f t="shared" si="0"/>
        <v>0.68999999999999773</v>
      </c>
      <c r="L20" s="25">
        <v>90.19</v>
      </c>
      <c r="M20" s="26">
        <f>'ОО (2 пол 2020)'!O21</f>
        <v>87.73</v>
      </c>
      <c r="N20" s="13">
        <v>88.32</v>
      </c>
      <c r="O20" s="13">
        <v>87.72</v>
      </c>
      <c r="P20" s="13">
        <v>93.03</v>
      </c>
      <c r="Q20" s="13">
        <v>87.73</v>
      </c>
      <c r="R20" s="13">
        <v>82.61</v>
      </c>
      <c r="S20" s="79">
        <v>85.08</v>
      </c>
      <c r="T20" s="26">
        <f t="shared" si="1"/>
        <v>2.4699999999999989</v>
      </c>
      <c r="U20" s="25">
        <v>80.84</v>
      </c>
      <c r="V20" s="26">
        <f>'ОО (2 пол 2020)'!T21</f>
        <v>83.79</v>
      </c>
      <c r="W20" s="26">
        <v>86.76</v>
      </c>
      <c r="X20" s="26">
        <v>87.35</v>
      </c>
      <c r="Y20" s="26">
        <v>89.66</v>
      </c>
      <c r="Z20" s="26">
        <v>84.98</v>
      </c>
      <c r="AA20" s="26">
        <v>79.98</v>
      </c>
      <c r="AB20" s="79">
        <v>85.09</v>
      </c>
      <c r="AC20" s="26">
        <f t="shared" si="2"/>
        <v>5.1099999999999994</v>
      </c>
      <c r="AD20" s="25">
        <v>94.86</v>
      </c>
      <c r="AE20" s="26">
        <f>'ОО (2 пол 2020)'!Y21</f>
        <v>90.14</v>
      </c>
      <c r="AF20" s="26">
        <v>90.34</v>
      </c>
      <c r="AG20" s="26">
        <v>91.74</v>
      </c>
      <c r="AH20" s="26">
        <v>96.15</v>
      </c>
      <c r="AI20" s="26">
        <v>89.64</v>
      </c>
      <c r="AJ20" s="26">
        <v>86.67</v>
      </c>
      <c r="AK20" s="79">
        <v>87.68</v>
      </c>
      <c r="AL20" s="26">
        <f t="shared" si="3"/>
        <v>1.0100000000000051</v>
      </c>
      <c r="AM20" s="25">
        <v>92.06</v>
      </c>
      <c r="AN20" s="26">
        <f>'ОО (2 пол 2020)'!AD21</f>
        <v>87.16</v>
      </c>
      <c r="AO20" s="26">
        <v>87.77</v>
      </c>
      <c r="AP20" s="26">
        <v>88.62</v>
      </c>
      <c r="AQ20" s="26">
        <v>92.79</v>
      </c>
      <c r="AR20" s="26">
        <v>86.41</v>
      </c>
      <c r="AS20" s="26">
        <v>84.29</v>
      </c>
      <c r="AT20" s="79">
        <v>86.85</v>
      </c>
      <c r="AU20" s="26">
        <f t="shared" si="4"/>
        <v>2.5599999999999881</v>
      </c>
      <c r="AV20" s="25">
        <v>90.29</v>
      </c>
      <c r="AW20" s="26">
        <f>'ОО (2 пол 2020)'!AF21</f>
        <v>87.75</v>
      </c>
      <c r="AX20" s="26">
        <v>88.82</v>
      </c>
      <c r="AY20" s="26">
        <v>89.5</v>
      </c>
      <c r="AZ20" s="26">
        <v>93.49</v>
      </c>
      <c r="BA20" s="26">
        <v>87.74</v>
      </c>
      <c r="BB20" s="26">
        <v>84.01</v>
      </c>
      <c r="BC20" s="86">
        <v>86.38</v>
      </c>
      <c r="BD20" s="26">
        <f t="shared" si="5"/>
        <v>2.3699999999999903</v>
      </c>
      <c r="BE20" s="5">
        <v>107</v>
      </c>
      <c r="BF20" s="27">
        <f>'ОО (2 пол 2020)'!AG21</f>
        <v>109</v>
      </c>
      <c r="BG20" s="17">
        <v>107</v>
      </c>
      <c r="BH20" s="17">
        <v>112</v>
      </c>
      <c r="BI20" s="17">
        <v>104</v>
      </c>
      <c r="BJ20" s="17">
        <v>111</v>
      </c>
      <c r="BK20" s="17">
        <v>241</v>
      </c>
      <c r="BL20" s="83">
        <v>576</v>
      </c>
      <c r="BM20" s="28">
        <f t="shared" si="6"/>
        <v>335</v>
      </c>
    </row>
    <row r="21" spans="1:65" ht="33.75" customHeight="1" x14ac:dyDescent="0.25">
      <c r="A21" s="10">
        <v>19</v>
      </c>
      <c r="B21" s="11" t="s">
        <v>74</v>
      </c>
      <c r="C21" s="25">
        <v>92.01</v>
      </c>
      <c r="D21" s="26">
        <f>'ОО (2 пол 2020)'!K22</f>
        <v>88.4</v>
      </c>
      <c r="E21" s="13">
        <v>93.78</v>
      </c>
      <c r="F21" s="13">
        <v>96.81</v>
      </c>
      <c r="G21" s="13">
        <v>93.94</v>
      </c>
      <c r="H21" s="26">
        <v>95.08</v>
      </c>
      <c r="I21" s="26">
        <v>91.98</v>
      </c>
      <c r="J21" s="79">
        <v>91.44</v>
      </c>
      <c r="K21" s="26">
        <f t="shared" si="0"/>
        <v>-0.54000000000000625</v>
      </c>
      <c r="L21" s="25">
        <v>90.3</v>
      </c>
      <c r="M21" s="26">
        <f>'ОО (2 пол 2020)'!O22</f>
        <v>87.19</v>
      </c>
      <c r="N21" s="13">
        <v>92.74</v>
      </c>
      <c r="O21" s="13">
        <v>96.95</v>
      </c>
      <c r="P21" s="13">
        <v>92.67</v>
      </c>
      <c r="Q21" s="13">
        <v>95.13</v>
      </c>
      <c r="R21" s="13">
        <v>90.5</v>
      </c>
      <c r="S21" s="79">
        <v>90.86</v>
      </c>
      <c r="T21" s="26">
        <f t="shared" si="1"/>
        <v>0.35999999999999943</v>
      </c>
      <c r="U21" s="25">
        <v>87.39</v>
      </c>
      <c r="V21" s="26">
        <f>'ОО (2 пол 2020)'!T22</f>
        <v>80.959999999999994</v>
      </c>
      <c r="W21" s="26">
        <v>89.44</v>
      </c>
      <c r="X21" s="26">
        <v>95.66</v>
      </c>
      <c r="Y21" s="26">
        <v>90.61</v>
      </c>
      <c r="Z21" s="26">
        <v>94.57</v>
      </c>
      <c r="AA21" s="26">
        <v>89.33</v>
      </c>
      <c r="AB21" s="79">
        <v>89.67</v>
      </c>
      <c r="AC21" s="26">
        <f t="shared" si="2"/>
        <v>0.34000000000000341</v>
      </c>
      <c r="AD21" s="25">
        <v>94.07</v>
      </c>
      <c r="AE21" s="26">
        <f>'ОО (2 пол 2020)'!Y22</f>
        <v>89.3</v>
      </c>
      <c r="AF21" s="26">
        <v>94.07</v>
      </c>
      <c r="AG21" s="26">
        <v>96.83</v>
      </c>
      <c r="AH21" s="26">
        <v>94.43</v>
      </c>
      <c r="AI21" s="26">
        <v>95.2</v>
      </c>
      <c r="AJ21" s="26">
        <v>93.21</v>
      </c>
      <c r="AK21" s="79">
        <v>92.22</v>
      </c>
      <c r="AL21" s="26">
        <f t="shared" si="3"/>
        <v>-0.98999999999999488</v>
      </c>
      <c r="AM21" s="25">
        <v>91.08</v>
      </c>
      <c r="AN21" s="26">
        <f>'ОО (2 пол 2020)'!AD22</f>
        <v>86.39</v>
      </c>
      <c r="AO21" s="26">
        <v>92.5</v>
      </c>
      <c r="AP21" s="26">
        <v>96.76</v>
      </c>
      <c r="AQ21" s="26">
        <v>92.25</v>
      </c>
      <c r="AR21" s="26">
        <v>94.33</v>
      </c>
      <c r="AS21" s="26">
        <v>93.03</v>
      </c>
      <c r="AT21" s="79">
        <v>92.14</v>
      </c>
      <c r="AU21" s="26">
        <f t="shared" si="4"/>
        <v>-0.89000000000000057</v>
      </c>
      <c r="AV21" s="25">
        <v>91.02</v>
      </c>
      <c r="AW21" s="26">
        <f>'ОО (2 пол 2020)'!AF22</f>
        <v>86.4</v>
      </c>
      <c r="AX21" s="26">
        <v>92.49</v>
      </c>
      <c r="AY21" s="26">
        <v>96.58</v>
      </c>
      <c r="AZ21" s="26">
        <v>92.79</v>
      </c>
      <c r="BA21" s="26">
        <v>94.85</v>
      </c>
      <c r="BB21" s="26">
        <v>91.61</v>
      </c>
      <c r="BC21" s="86">
        <v>91.26</v>
      </c>
      <c r="BD21" s="26">
        <f t="shared" si="5"/>
        <v>-0.34999999999999432</v>
      </c>
      <c r="BE21" s="5">
        <v>156</v>
      </c>
      <c r="BF21" s="27">
        <f>'ОО (2 пол 2020)'!AG22</f>
        <v>327</v>
      </c>
      <c r="BG21" s="17">
        <v>191</v>
      </c>
      <c r="BH21" s="17">
        <v>221</v>
      </c>
      <c r="BI21" s="17">
        <v>244</v>
      </c>
      <c r="BJ21" s="17">
        <v>172</v>
      </c>
      <c r="BK21" s="17">
        <v>451</v>
      </c>
      <c r="BL21" s="83">
        <v>404</v>
      </c>
      <c r="BM21" s="28">
        <f t="shared" si="6"/>
        <v>-47</v>
      </c>
    </row>
    <row r="22" spans="1:65" ht="33.75" customHeight="1" x14ac:dyDescent="0.25">
      <c r="A22" s="10">
        <v>20</v>
      </c>
      <c r="B22" s="29" t="s">
        <v>75</v>
      </c>
      <c r="C22" s="25">
        <v>87.78</v>
      </c>
      <c r="D22" s="26">
        <f>'ОО (2 пол 2020)'!K23</f>
        <v>91.39</v>
      </c>
      <c r="E22" s="13">
        <v>80.209999999999994</v>
      </c>
      <c r="F22" s="13">
        <v>91.32</v>
      </c>
      <c r="G22" s="13">
        <v>94.07</v>
      </c>
      <c r="H22" s="26">
        <v>92.12</v>
      </c>
      <c r="I22" s="26">
        <v>85.85</v>
      </c>
      <c r="J22" s="79">
        <v>63.15</v>
      </c>
      <c r="K22" s="26">
        <f t="shared" si="0"/>
        <v>-22.699999999999996</v>
      </c>
      <c r="L22" s="25">
        <v>84.3</v>
      </c>
      <c r="M22" s="26">
        <f>'ОО (2 пол 2020)'!O23</f>
        <v>87.31</v>
      </c>
      <c r="N22" s="13">
        <v>78.75</v>
      </c>
      <c r="O22" s="13">
        <v>87.25</v>
      </c>
      <c r="P22" s="13">
        <v>91.21</v>
      </c>
      <c r="Q22" s="13">
        <v>89.67</v>
      </c>
      <c r="R22" s="13">
        <v>82.79</v>
      </c>
      <c r="S22" s="79">
        <v>54.57</v>
      </c>
      <c r="T22" s="26">
        <f t="shared" si="1"/>
        <v>-28.220000000000006</v>
      </c>
      <c r="U22" s="25">
        <v>78.989999999999995</v>
      </c>
      <c r="V22" s="26">
        <f>'ОО (2 пол 2020)'!T23</f>
        <v>86.61</v>
      </c>
      <c r="W22" s="26">
        <v>77.08</v>
      </c>
      <c r="X22" s="26">
        <v>86.02</v>
      </c>
      <c r="Y22" s="26">
        <v>91.12</v>
      </c>
      <c r="Z22" s="26">
        <v>89.54</v>
      </c>
      <c r="AA22" s="26">
        <v>81.55</v>
      </c>
      <c r="AB22" s="79">
        <v>50.81</v>
      </c>
      <c r="AC22" s="26">
        <f t="shared" si="2"/>
        <v>-30.739999999999995</v>
      </c>
      <c r="AD22" s="25">
        <v>91.18</v>
      </c>
      <c r="AE22" s="26">
        <f>'ОО (2 пол 2020)'!Y23</f>
        <v>90.24</v>
      </c>
      <c r="AF22" s="26">
        <v>78.75</v>
      </c>
      <c r="AG22" s="26">
        <v>91.43</v>
      </c>
      <c r="AH22" s="26">
        <v>93.82</v>
      </c>
      <c r="AI22" s="26">
        <v>92.52</v>
      </c>
      <c r="AJ22" s="26">
        <v>87.19</v>
      </c>
      <c r="AK22" s="79">
        <v>65.319999999999993</v>
      </c>
      <c r="AL22" s="26">
        <f t="shared" si="3"/>
        <v>-21.870000000000005</v>
      </c>
      <c r="AM22" s="25">
        <v>85.81</v>
      </c>
      <c r="AN22" s="26">
        <f>'ОО (2 пол 2020)'!AD23</f>
        <v>88.6</v>
      </c>
      <c r="AO22" s="26">
        <v>79.58</v>
      </c>
      <c r="AP22" s="26">
        <v>89.39</v>
      </c>
      <c r="AQ22" s="26">
        <v>93.22</v>
      </c>
      <c r="AR22" s="26">
        <v>90.94</v>
      </c>
      <c r="AS22" s="26">
        <v>86.58</v>
      </c>
      <c r="AT22" s="79">
        <v>63.02</v>
      </c>
      <c r="AU22" s="26">
        <f t="shared" si="4"/>
        <v>-23.559999999999995</v>
      </c>
      <c r="AV22" s="25">
        <v>85.71</v>
      </c>
      <c r="AW22" s="26">
        <f>'ОО (2 пол 2020)'!AF23</f>
        <v>88.94</v>
      </c>
      <c r="AX22" s="26">
        <v>78.88</v>
      </c>
      <c r="AY22" s="26">
        <v>89.21</v>
      </c>
      <c r="AZ22" s="26">
        <v>92.8</v>
      </c>
      <c r="BA22" s="26">
        <v>91.05</v>
      </c>
      <c r="BB22" s="26">
        <v>84.79</v>
      </c>
      <c r="BC22" s="86">
        <v>59.37</v>
      </c>
      <c r="BD22" s="26">
        <f t="shared" si="5"/>
        <v>-25.420000000000009</v>
      </c>
      <c r="BE22" s="5">
        <v>121</v>
      </c>
      <c r="BF22" s="27">
        <f>'ОО (2 пол 2020)'!AG23</f>
        <v>193</v>
      </c>
      <c r="BG22" s="17">
        <v>20</v>
      </c>
      <c r="BH22" s="17">
        <v>347</v>
      </c>
      <c r="BI22" s="17">
        <v>461</v>
      </c>
      <c r="BJ22" s="17">
        <v>322</v>
      </c>
      <c r="BK22" s="17">
        <v>443</v>
      </c>
      <c r="BL22" s="83">
        <v>62</v>
      </c>
      <c r="BM22" s="28">
        <f t="shared" si="6"/>
        <v>-381</v>
      </c>
    </row>
    <row r="23" spans="1:65" ht="33.75" customHeight="1" x14ac:dyDescent="0.25">
      <c r="A23" s="10">
        <v>21</v>
      </c>
      <c r="B23" s="29" t="s">
        <v>76</v>
      </c>
      <c r="C23" s="25">
        <v>90.5</v>
      </c>
      <c r="D23" s="26">
        <f>'ОО (2 пол 2020)'!K24</f>
        <v>92.91</v>
      </c>
      <c r="E23" s="13">
        <v>91.33</v>
      </c>
      <c r="F23" s="13">
        <v>96</v>
      </c>
      <c r="G23" s="13">
        <v>95.79</v>
      </c>
      <c r="H23" s="26">
        <v>96.62</v>
      </c>
      <c r="I23" s="26">
        <v>90.85</v>
      </c>
      <c r="J23" s="79">
        <v>89.2</v>
      </c>
      <c r="K23" s="26">
        <f t="shared" si="0"/>
        <v>-1.6499999999999915</v>
      </c>
      <c r="L23" s="25">
        <v>86.71</v>
      </c>
      <c r="M23" s="26">
        <f>'ОО (2 пол 2020)'!O24</f>
        <v>90.6</v>
      </c>
      <c r="N23" s="13">
        <v>91.39</v>
      </c>
      <c r="O23" s="13">
        <v>95.8</v>
      </c>
      <c r="P23" s="13">
        <v>94.23</v>
      </c>
      <c r="Q23" s="13">
        <v>96.01</v>
      </c>
      <c r="R23" s="13">
        <v>88.69</v>
      </c>
      <c r="S23" s="79">
        <v>87.79</v>
      </c>
      <c r="T23" s="26">
        <f t="shared" si="1"/>
        <v>-0.89999999999999147</v>
      </c>
      <c r="U23" s="25">
        <v>87.09</v>
      </c>
      <c r="V23" s="26">
        <f>'ОО (2 пол 2020)'!T24</f>
        <v>92.06</v>
      </c>
      <c r="W23" s="26">
        <v>91.1</v>
      </c>
      <c r="X23" s="26">
        <v>96.33</v>
      </c>
      <c r="Y23" s="26">
        <v>95.83</v>
      </c>
      <c r="Z23" s="26">
        <v>96.8</v>
      </c>
      <c r="AA23" s="26">
        <v>88.73</v>
      </c>
      <c r="AB23" s="79">
        <v>87.7</v>
      </c>
      <c r="AC23" s="26">
        <f t="shared" si="2"/>
        <v>-1.0300000000000011</v>
      </c>
      <c r="AD23" s="25">
        <v>91.14</v>
      </c>
      <c r="AE23" s="26">
        <f>'ОО (2 пол 2020)'!Y24</f>
        <v>92.41</v>
      </c>
      <c r="AF23" s="26">
        <v>91.55</v>
      </c>
      <c r="AG23" s="26">
        <v>95.93</v>
      </c>
      <c r="AH23" s="26">
        <v>95.51</v>
      </c>
      <c r="AI23" s="26">
        <v>96.62</v>
      </c>
      <c r="AJ23" s="26">
        <v>89.34</v>
      </c>
      <c r="AK23" s="79">
        <v>88.9</v>
      </c>
      <c r="AL23" s="26">
        <f t="shared" si="3"/>
        <v>-0.43999999999999773</v>
      </c>
      <c r="AM23" s="25">
        <v>89.19</v>
      </c>
      <c r="AN23" s="26">
        <f>'ОО (2 пол 2020)'!AD24</f>
        <v>90.77</v>
      </c>
      <c r="AO23" s="26">
        <v>91.22</v>
      </c>
      <c r="AP23" s="26">
        <v>96.13</v>
      </c>
      <c r="AQ23" s="26">
        <v>97.44</v>
      </c>
      <c r="AR23" s="26">
        <v>96.5</v>
      </c>
      <c r="AS23" s="26">
        <v>89.67</v>
      </c>
      <c r="AT23" s="79">
        <v>88.24</v>
      </c>
      <c r="AU23" s="26">
        <f t="shared" si="4"/>
        <v>-1.4300000000000068</v>
      </c>
      <c r="AV23" s="25">
        <v>89.08</v>
      </c>
      <c r="AW23" s="26">
        <f>'ОО (2 пол 2020)'!AF24</f>
        <v>91.83</v>
      </c>
      <c r="AX23" s="26">
        <v>91.31</v>
      </c>
      <c r="AY23" s="26">
        <v>96.06</v>
      </c>
      <c r="AZ23" s="26">
        <v>95.87</v>
      </c>
      <c r="BA23" s="26">
        <v>96.55</v>
      </c>
      <c r="BB23" s="26">
        <v>89.46</v>
      </c>
      <c r="BC23" s="86">
        <v>88.37</v>
      </c>
      <c r="BD23" s="26">
        <f t="shared" si="5"/>
        <v>-1.0899999999999892</v>
      </c>
      <c r="BE23" s="5">
        <v>111</v>
      </c>
      <c r="BF23" s="27">
        <f>'ОО (2 пол 2020)'!AG24</f>
        <v>214</v>
      </c>
      <c r="BG23" s="17">
        <v>74</v>
      </c>
      <c r="BH23" s="17">
        <v>125</v>
      </c>
      <c r="BI23" s="17">
        <v>104</v>
      </c>
      <c r="BJ23" s="17">
        <v>138</v>
      </c>
      <c r="BK23" s="17">
        <v>112</v>
      </c>
      <c r="BL23" s="83">
        <v>187</v>
      </c>
      <c r="BM23" s="28">
        <f t="shared" si="6"/>
        <v>75</v>
      </c>
    </row>
    <row r="24" spans="1:65" ht="33.75" customHeight="1" x14ac:dyDescent="0.25">
      <c r="A24" s="10">
        <v>22</v>
      </c>
      <c r="B24" s="29" t="s">
        <v>77</v>
      </c>
      <c r="C24" s="25">
        <v>93.07</v>
      </c>
      <c r="D24" s="26">
        <f>'ОО (2 пол 2020)'!K25</f>
        <v>93.08</v>
      </c>
      <c r="E24" s="13">
        <v>92.37</v>
      </c>
      <c r="F24" s="13">
        <v>94.84</v>
      </c>
      <c r="G24" s="13">
        <v>94.81</v>
      </c>
      <c r="H24" s="26">
        <v>94.11</v>
      </c>
      <c r="I24" s="26">
        <v>89.78</v>
      </c>
      <c r="J24" s="79">
        <v>78.650000000000006</v>
      </c>
      <c r="K24" s="26">
        <f t="shared" si="0"/>
        <v>-11.129999999999995</v>
      </c>
      <c r="L24" s="25">
        <v>88.81</v>
      </c>
      <c r="M24" s="26">
        <f>'ОО (2 пол 2020)'!O25</f>
        <v>91.47</v>
      </c>
      <c r="N24" s="13">
        <v>90.1</v>
      </c>
      <c r="O24" s="13">
        <v>94.06</v>
      </c>
      <c r="P24" s="13">
        <v>91.94</v>
      </c>
      <c r="Q24" s="13">
        <v>91.94</v>
      </c>
      <c r="R24" s="13">
        <v>86.52</v>
      </c>
      <c r="S24" s="79">
        <v>77.84</v>
      </c>
      <c r="T24" s="26">
        <f t="shared" si="1"/>
        <v>-8.6799999999999926</v>
      </c>
      <c r="U24" s="25">
        <v>91.26</v>
      </c>
      <c r="V24" s="26">
        <f>'ОО (2 пол 2020)'!T25</f>
        <v>92.03</v>
      </c>
      <c r="W24" s="26">
        <v>89.27</v>
      </c>
      <c r="X24" s="26">
        <v>93.88</v>
      </c>
      <c r="Y24" s="26">
        <v>93.33</v>
      </c>
      <c r="Z24" s="26">
        <v>92.5</v>
      </c>
      <c r="AA24" s="26">
        <v>86.56</v>
      </c>
      <c r="AB24" s="79">
        <v>77.31</v>
      </c>
      <c r="AC24" s="26">
        <f t="shared" si="2"/>
        <v>-9.25</v>
      </c>
      <c r="AD24" s="25">
        <v>92.31</v>
      </c>
      <c r="AE24" s="26">
        <f>'ОО (2 пол 2020)'!Y25</f>
        <v>93.1</v>
      </c>
      <c r="AF24" s="26">
        <v>92.41</v>
      </c>
      <c r="AG24" s="26">
        <v>95.28</v>
      </c>
      <c r="AH24" s="26">
        <v>94.52</v>
      </c>
      <c r="AI24" s="26">
        <v>93.69</v>
      </c>
      <c r="AJ24" s="26">
        <v>89.65</v>
      </c>
      <c r="AK24" s="79">
        <v>82.86</v>
      </c>
      <c r="AL24" s="26">
        <f t="shared" si="3"/>
        <v>-6.7900000000000063</v>
      </c>
      <c r="AM24" s="25">
        <v>92.95</v>
      </c>
      <c r="AN24" s="26">
        <f>'ОО (2 пол 2020)'!AD25</f>
        <v>92.07</v>
      </c>
      <c r="AO24" s="26">
        <v>92.57</v>
      </c>
      <c r="AP24" s="26">
        <v>94.76</v>
      </c>
      <c r="AQ24" s="26">
        <v>94.19</v>
      </c>
      <c r="AR24" s="26">
        <v>93.39</v>
      </c>
      <c r="AS24" s="26">
        <v>89.42</v>
      </c>
      <c r="AT24" s="79">
        <v>82.64</v>
      </c>
      <c r="AU24" s="26">
        <f t="shared" si="4"/>
        <v>-6.7800000000000011</v>
      </c>
      <c r="AV24" s="25">
        <v>91.88</v>
      </c>
      <c r="AW24" s="26">
        <f>'ОО (2 пол 2020)'!AF25</f>
        <v>92.41</v>
      </c>
      <c r="AX24" s="26">
        <v>91.43</v>
      </c>
      <c r="AY24" s="26">
        <v>94.6</v>
      </c>
      <c r="AZ24" s="26">
        <v>93.89</v>
      </c>
      <c r="BA24" s="26">
        <v>93.21</v>
      </c>
      <c r="BB24" s="26">
        <v>88.39</v>
      </c>
      <c r="BC24" s="86">
        <v>79.86</v>
      </c>
      <c r="BD24" s="26">
        <f t="shared" si="5"/>
        <v>-8.5300000000000011</v>
      </c>
      <c r="BE24" s="5">
        <v>143</v>
      </c>
      <c r="BF24" s="27">
        <f>'ОО (2 пол 2020)'!AG25</f>
        <v>186</v>
      </c>
      <c r="BG24" s="17">
        <v>101</v>
      </c>
      <c r="BH24" s="17">
        <v>143</v>
      </c>
      <c r="BI24" s="17">
        <v>155</v>
      </c>
      <c r="BJ24" s="17">
        <v>169</v>
      </c>
      <c r="BK24" s="17">
        <v>267</v>
      </c>
      <c r="BL24" s="83">
        <v>373</v>
      </c>
      <c r="BM24" s="28">
        <f t="shared" si="6"/>
        <v>106</v>
      </c>
    </row>
    <row r="25" spans="1:65" ht="33.75" customHeight="1" x14ac:dyDescent="0.25">
      <c r="A25" s="10">
        <v>23</v>
      </c>
      <c r="B25" s="29" t="s">
        <v>78</v>
      </c>
      <c r="C25" s="25">
        <v>85.6</v>
      </c>
      <c r="D25" s="26">
        <f>'ОО (2 пол 2020)'!K26</f>
        <v>90.04</v>
      </c>
      <c r="E25" s="13">
        <v>89.4</v>
      </c>
      <c r="F25" s="13">
        <v>90.2</v>
      </c>
      <c r="G25" s="13">
        <v>90.61</v>
      </c>
      <c r="H25" s="26">
        <v>90.86</v>
      </c>
      <c r="I25" s="26">
        <v>85.21</v>
      </c>
      <c r="J25" s="79">
        <v>90.37</v>
      </c>
      <c r="K25" s="26">
        <f t="shared" si="0"/>
        <v>5.1600000000000108</v>
      </c>
      <c r="L25" s="25">
        <v>82.29</v>
      </c>
      <c r="M25" s="26">
        <f>'ОО (2 пол 2020)'!O26</f>
        <v>87.76</v>
      </c>
      <c r="N25" s="13">
        <v>88.86</v>
      </c>
      <c r="O25" s="13">
        <v>88.32</v>
      </c>
      <c r="P25" s="13">
        <v>88.4</v>
      </c>
      <c r="Q25" s="13">
        <v>89.58</v>
      </c>
      <c r="R25" s="13">
        <v>80.97</v>
      </c>
      <c r="S25" s="79">
        <v>88.85</v>
      </c>
      <c r="T25" s="26">
        <f t="shared" si="1"/>
        <v>7.8799999999999955</v>
      </c>
      <c r="U25" s="25">
        <v>76.8</v>
      </c>
      <c r="V25" s="26">
        <f>'ОО (2 пол 2020)'!T26</f>
        <v>85.76</v>
      </c>
      <c r="W25" s="26">
        <v>85.64</v>
      </c>
      <c r="X25" s="26">
        <v>87.44</v>
      </c>
      <c r="Y25" s="26">
        <v>86.73</v>
      </c>
      <c r="Z25" s="26">
        <v>87.13</v>
      </c>
      <c r="AA25" s="26">
        <v>81.739999999999995</v>
      </c>
      <c r="AB25" s="79">
        <v>87.81</v>
      </c>
      <c r="AC25" s="26">
        <f t="shared" si="2"/>
        <v>6.0700000000000074</v>
      </c>
      <c r="AD25" s="25">
        <v>86.89</v>
      </c>
      <c r="AE25" s="26">
        <f>'ОО (2 пол 2020)'!Y26</f>
        <v>89.53</v>
      </c>
      <c r="AF25" s="26">
        <v>90.26</v>
      </c>
      <c r="AG25" s="26">
        <v>90.37</v>
      </c>
      <c r="AH25" s="26">
        <v>89.52</v>
      </c>
      <c r="AI25" s="26">
        <v>91.81</v>
      </c>
      <c r="AJ25" s="26">
        <v>85.51</v>
      </c>
      <c r="AK25" s="79">
        <v>90.44</v>
      </c>
      <c r="AL25" s="26">
        <f t="shared" si="3"/>
        <v>4.9299999999999926</v>
      </c>
      <c r="AM25" s="25">
        <v>82.8</v>
      </c>
      <c r="AN25" s="26">
        <f>'ОО (2 пол 2020)'!AD26</f>
        <v>88.38</v>
      </c>
      <c r="AO25" s="26">
        <v>87.62</v>
      </c>
      <c r="AP25" s="26">
        <v>88.07</v>
      </c>
      <c r="AQ25" s="26">
        <v>87.37</v>
      </c>
      <c r="AR25" s="26">
        <v>90.79</v>
      </c>
      <c r="AS25" s="26">
        <v>85.64</v>
      </c>
      <c r="AT25" s="79">
        <v>90.48</v>
      </c>
      <c r="AU25" s="26">
        <f t="shared" si="4"/>
        <v>4.8400000000000034</v>
      </c>
      <c r="AV25" s="25">
        <v>82.92</v>
      </c>
      <c r="AW25" s="26">
        <f>'ОО (2 пол 2020)'!AF26</f>
        <v>88.33</v>
      </c>
      <c r="AX25" s="26">
        <v>88.32</v>
      </c>
      <c r="AY25" s="26">
        <v>88.92</v>
      </c>
      <c r="AZ25" s="26">
        <v>88.53</v>
      </c>
      <c r="BA25" s="26">
        <v>90.06</v>
      </c>
      <c r="BB25" s="26">
        <v>83.81</v>
      </c>
      <c r="BC25" s="86">
        <v>89.59</v>
      </c>
      <c r="BD25" s="26">
        <f t="shared" si="5"/>
        <v>5.7800000000000011</v>
      </c>
      <c r="BE25" s="5">
        <v>204</v>
      </c>
      <c r="BF25" s="27">
        <f>'ОО (2 пол 2020)'!AG26</f>
        <v>292</v>
      </c>
      <c r="BG25" s="17">
        <v>101</v>
      </c>
      <c r="BH25" s="17">
        <v>199</v>
      </c>
      <c r="BI25" s="17">
        <v>221</v>
      </c>
      <c r="BJ25" s="17">
        <v>180</v>
      </c>
      <c r="BK25" s="17">
        <v>141</v>
      </c>
      <c r="BL25" s="83">
        <v>814</v>
      </c>
      <c r="BM25" s="28">
        <f t="shared" si="6"/>
        <v>673</v>
      </c>
    </row>
    <row r="26" spans="1:65" ht="33.75" customHeight="1" x14ac:dyDescent="0.25">
      <c r="A26" s="10">
        <v>24</v>
      </c>
      <c r="B26" s="29" t="s">
        <v>79</v>
      </c>
      <c r="C26" s="25">
        <v>94.35</v>
      </c>
      <c r="D26" s="26">
        <f>'ОО (2 пол 2020)'!K27</f>
        <v>94.11</v>
      </c>
      <c r="E26" s="13">
        <v>91.53</v>
      </c>
      <c r="F26" s="13">
        <v>95.11</v>
      </c>
      <c r="G26" s="13">
        <v>94.92</v>
      </c>
      <c r="H26" s="26">
        <v>96.71</v>
      </c>
      <c r="I26" s="26">
        <v>76.739999999999995</v>
      </c>
      <c r="J26" s="79">
        <v>90.9</v>
      </c>
      <c r="K26" s="26">
        <f t="shared" si="0"/>
        <v>14.160000000000011</v>
      </c>
      <c r="L26" s="25">
        <v>91.83</v>
      </c>
      <c r="M26" s="26">
        <f>'ОО (2 пол 2020)'!O27</f>
        <v>90.25</v>
      </c>
      <c r="N26" s="13">
        <v>88</v>
      </c>
      <c r="O26" s="13">
        <v>93.6</v>
      </c>
      <c r="P26" s="13">
        <v>93.12</v>
      </c>
      <c r="Q26" s="13">
        <v>94.25</v>
      </c>
      <c r="R26" s="13">
        <v>72.41</v>
      </c>
      <c r="S26" s="79">
        <v>88.69</v>
      </c>
      <c r="T26" s="26">
        <f t="shared" si="1"/>
        <v>16.28</v>
      </c>
      <c r="U26" s="25">
        <v>88.62</v>
      </c>
      <c r="V26" s="26">
        <f>'ОО (2 пол 2020)'!T27</f>
        <v>89.45</v>
      </c>
      <c r="W26" s="26">
        <v>85.52</v>
      </c>
      <c r="X26" s="26">
        <v>89.94</v>
      </c>
      <c r="Y26" s="26">
        <v>91.51</v>
      </c>
      <c r="Z26" s="26">
        <v>93.08</v>
      </c>
      <c r="AA26" s="26">
        <v>69.95</v>
      </c>
      <c r="AB26" s="79">
        <v>86.25</v>
      </c>
      <c r="AC26" s="26">
        <f t="shared" si="2"/>
        <v>16.299999999999997</v>
      </c>
      <c r="AD26" s="25">
        <v>96.07</v>
      </c>
      <c r="AE26" s="26">
        <f>'ОО (2 пол 2020)'!Y27</f>
        <v>92.81</v>
      </c>
      <c r="AF26" s="26">
        <v>91.73</v>
      </c>
      <c r="AG26" s="26">
        <v>94.77</v>
      </c>
      <c r="AH26" s="26">
        <v>94.8</v>
      </c>
      <c r="AI26" s="26">
        <v>96.3</v>
      </c>
      <c r="AJ26" s="26">
        <v>80.819999999999993</v>
      </c>
      <c r="AK26" s="79">
        <v>92.88</v>
      </c>
      <c r="AL26" s="26">
        <f t="shared" si="3"/>
        <v>12.060000000000002</v>
      </c>
      <c r="AM26" s="25">
        <v>94.71</v>
      </c>
      <c r="AN26" s="26">
        <f>'ОО (2 пол 2020)'!AD27</f>
        <v>91.51</v>
      </c>
      <c r="AO26" s="26">
        <v>90.41</v>
      </c>
      <c r="AP26" s="26">
        <v>95.32</v>
      </c>
      <c r="AQ26" s="26">
        <v>94.04</v>
      </c>
      <c r="AR26" s="26">
        <v>96.24</v>
      </c>
      <c r="AS26" s="26">
        <v>79.37</v>
      </c>
      <c r="AT26" s="79">
        <v>92.51</v>
      </c>
      <c r="AU26" s="26">
        <f t="shared" si="4"/>
        <v>13.14</v>
      </c>
      <c r="AV26" s="25">
        <v>93.21</v>
      </c>
      <c r="AW26" s="26">
        <f>'ОО (2 пол 2020)'!AF27</f>
        <v>91.73</v>
      </c>
      <c r="AX26" s="26">
        <v>89.54</v>
      </c>
      <c r="AY26" s="26">
        <v>93.76</v>
      </c>
      <c r="AZ26" s="26">
        <v>93.72</v>
      </c>
      <c r="BA26" s="26">
        <v>95.39</v>
      </c>
      <c r="BB26" s="26">
        <v>75.86</v>
      </c>
      <c r="BC26" s="86">
        <v>90.25</v>
      </c>
      <c r="BD26" s="26">
        <f t="shared" si="5"/>
        <v>14.39</v>
      </c>
      <c r="BE26" s="5">
        <v>104</v>
      </c>
      <c r="BF26" s="27">
        <f>'ОО (2 пол 2020)'!AG27</f>
        <v>109</v>
      </c>
      <c r="BG26" s="17">
        <v>126</v>
      </c>
      <c r="BH26" s="17">
        <v>121</v>
      </c>
      <c r="BI26" s="17">
        <v>109</v>
      </c>
      <c r="BJ26" s="17">
        <v>124</v>
      </c>
      <c r="BK26" s="17">
        <v>161</v>
      </c>
      <c r="BL26" s="83">
        <v>260</v>
      </c>
      <c r="BM26" s="28">
        <f t="shared" si="6"/>
        <v>99</v>
      </c>
    </row>
    <row r="27" spans="1:65" ht="33.75" customHeight="1" x14ac:dyDescent="0.25">
      <c r="A27" s="10">
        <v>25</v>
      </c>
      <c r="B27" s="29" t="s">
        <v>80</v>
      </c>
      <c r="C27" s="25">
        <v>94.49</v>
      </c>
      <c r="D27" s="26">
        <f>'ОО (2 пол 2020)'!K28</f>
        <v>93.32</v>
      </c>
      <c r="E27" s="13">
        <v>93.41</v>
      </c>
      <c r="F27" s="13">
        <v>93.34</v>
      </c>
      <c r="G27" s="13">
        <v>91.67</v>
      </c>
      <c r="H27" s="26">
        <v>94.5</v>
      </c>
      <c r="I27" s="26">
        <v>94.27</v>
      </c>
      <c r="J27" s="79">
        <v>92.12</v>
      </c>
      <c r="K27" s="26">
        <f t="shared" si="0"/>
        <v>-2.1499999999999915</v>
      </c>
      <c r="L27" s="25">
        <v>89.19</v>
      </c>
      <c r="M27" s="26">
        <f>'ОО (2 пол 2020)'!O28</f>
        <v>90.28</v>
      </c>
      <c r="N27" s="13">
        <v>91.03</v>
      </c>
      <c r="O27" s="13">
        <v>90.46</v>
      </c>
      <c r="P27" s="13">
        <v>92.86</v>
      </c>
      <c r="Q27" s="13">
        <v>91.42</v>
      </c>
      <c r="R27" s="13">
        <v>92.83</v>
      </c>
      <c r="S27" s="79">
        <v>91.78</v>
      </c>
      <c r="T27" s="26">
        <f t="shared" si="1"/>
        <v>-1.0499999999999972</v>
      </c>
      <c r="U27" s="25">
        <v>88.06</v>
      </c>
      <c r="V27" s="26">
        <f>'ОО (2 пол 2020)'!T28</f>
        <v>89.88</v>
      </c>
      <c r="W27" s="26">
        <v>89.26</v>
      </c>
      <c r="X27" s="26">
        <v>90.61</v>
      </c>
      <c r="Y27" s="26">
        <v>94.94</v>
      </c>
      <c r="Z27" s="26">
        <v>90.31</v>
      </c>
      <c r="AA27" s="26">
        <v>92.6</v>
      </c>
      <c r="AB27" s="79">
        <v>91.84</v>
      </c>
      <c r="AC27" s="26">
        <f t="shared" si="2"/>
        <v>-0.75999999999999091</v>
      </c>
      <c r="AD27" s="25">
        <v>93.71</v>
      </c>
      <c r="AE27" s="26">
        <f>'ОО (2 пол 2020)'!Y28</f>
        <v>92.92</v>
      </c>
      <c r="AF27" s="26">
        <v>92.94</v>
      </c>
      <c r="AG27" s="26">
        <v>92.72</v>
      </c>
      <c r="AH27" s="26">
        <v>93.45</v>
      </c>
      <c r="AI27" s="26">
        <v>93.63</v>
      </c>
      <c r="AJ27" s="26">
        <v>94.17</v>
      </c>
      <c r="AK27" s="79">
        <v>92</v>
      </c>
      <c r="AL27" s="26">
        <f t="shared" si="3"/>
        <v>-2.1700000000000017</v>
      </c>
      <c r="AM27" s="25">
        <v>93.43</v>
      </c>
      <c r="AN27" s="26">
        <f>'ОО (2 пол 2020)'!AD28</f>
        <v>91.14</v>
      </c>
      <c r="AO27" s="26">
        <v>91.35</v>
      </c>
      <c r="AP27" s="26">
        <v>91.19</v>
      </c>
      <c r="AQ27" s="26">
        <v>89.36</v>
      </c>
      <c r="AR27" s="26">
        <v>93.11</v>
      </c>
      <c r="AS27" s="26">
        <v>93.74</v>
      </c>
      <c r="AT27" s="79">
        <v>91.8</v>
      </c>
      <c r="AU27" s="26">
        <f t="shared" si="4"/>
        <v>-1.9399999999999977</v>
      </c>
      <c r="AV27" s="25">
        <v>91.96</v>
      </c>
      <c r="AW27" s="26">
        <f>'ОО (2 пол 2020)'!AF28</f>
        <v>91.6</v>
      </c>
      <c r="AX27" s="26">
        <v>91.64</v>
      </c>
      <c r="AY27" s="26">
        <v>91.75</v>
      </c>
      <c r="AZ27" s="26">
        <v>92.43</v>
      </c>
      <c r="BA27" s="26">
        <v>92.68</v>
      </c>
      <c r="BB27" s="26">
        <v>93.52</v>
      </c>
      <c r="BC27" s="86">
        <v>91.91</v>
      </c>
      <c r="BD27" s="26">
        <f t="shared" si="5"/>
        <v>-1.6099999999999994</v>
      </c>
      <c r="BE27" s="5">
        <v>118</v>
      </c>
      <c r="BF27" s="27">
        <f>'ОО (2 пол 2020)'!AG28</f>
        <v>126</v>
      </c>
      <c r="BG27" s="17">
        <v>315</v>
      </c>
      <c r="BH27" s="17">
        <v>418</v>
      </c>
      <c r="BI27" s="17">
        <v>112</v>
      </c>
      <c r="BJ27" s="17">
        <v>271</v>
      </c>
      <c r="BK27" s="17">
        <v>179</v>
      </c>
      <c r="BL27" s="83">
        <v>222</v>
      </c>
      <c r="BM27" s="28">
        <f t="shared" si="6"/>
        <v>43</v>
      </c>
    </row>
    <row r="28" spans="1:65" ht="33.75" customHeight="1" x14ac:dyDescent="0.25">
      <c r="A28" s="10">
        <v>26</v>
      </c>
      <c r="B28" s="29" t="s">
        <v>81</v>
      </c>
      <c r="C28" s="25">
        <v>81.41</v>
      </c>
      <c r="D28" s="26">
        <f>'ОО (2 пол 2020)'!K29</f>
        <v>88.42</v>
      </c>
      <c r="E28" s="13">
        <v>70.83</v>
      </c>
      <c r="F28" s="13">
        <v>90.83</v>
      </c>
      <c r="G28" s="13">
        <v>88.74</v>
      </c>
      <c r="H28" s="26">
        <v>88.42</v>
      </c>
      <c r="I28" s="26">
        <v>58.59</v>
      </c>
      <c r="J28" s="79">
        <v>61.85</v>
      </c>
      <c r="K28" s="26">
        <f t="shared" si="0"/>
        <v>3.259999999999998</v>
      </c>
      <c r="L28" s="25">
        <v>78.91</v>
      </c>
      <c r="M28" s="26">
        <f>'ОО (2 пол 2020)'!O29</f>
        <v>84.25</v>
      </c>
      <c r="N28" s="13">
        <v>70.19</v>
      </c>
      <c r="O28" s="13">
        <v>92.5</v>
      </c>
      <c r="P28" s="13">
        <v>86.54</v>
      </c>
      <c r="Q28" s="13">
        <v>82.72</v>
      </c>
      <c r="R28" s="13">
        <v>49.17</v>
      </c>
      <c r="S28" s="79">
        <v>55.11</v>
      </c>
      <c r="T28" s="26">
        <f t="shared" si="1"/>
        <v>5.9399999999999977</v>
      </c>
      <c r="U28" s="25">
        <v>77.400000000000006</v>
      </c>
      <c r="V28" s="26">
        <f>'ОО (2 пол 2020)'!T29</f>
        <v>83.91</v>
      </c>
      <c r="W28" s="26">
        <v>71.150000000000006</v>
      </c>
      <c r="X28" s="26">
        <v>88.33</v>
      </c>
      <c r="Y28" s="26">
        <v>84.46</v>
      </c>
      <c r="Z28" s="26">
        <v>84.07</v>
      </c>
      <c r="AA28" s="26">
        <v>49.8</v>
      </c>
      <c r="AB28" s="79">
        <v>52.42</v>
      </c>
      <c r="AC28" s="26">
        <f t="shared" si="2"/>
        <v>2.6200000000000045</v>
      </c>
      <c r="AD28" s="25">
        <v>86.88</v>
      </c>
      <c r="AE28" s="26">
        <f>'ОО (2 пол 2020)'!Y29</f>
        <v>89.84</v>
      </c>
      <c r="AF28" s="26">
        <v>71.150000000000006</v>
      </c>
      <c r="AG28" s="26">
        <v>98.33</v>
      </c>
      <c r="AH28" s="26">
        <v>90.46</v>
      </c>
      <c r="AI28" s="26">
        <v>88.11</v>
      </c>
      <c r="AJ28" s="26">
        <v>60.9</v>
      </c>
      <c r="AK28" s="79">
        <v>64.92</v>
      </c>
      <c r="AL28" s="26">
        <f t="shared" si="3"/>
        <v>4.0200000000000031</v>
      </c>
      <c r="AM28" s="25">
        <v>82.08</v>
      </c>
      <c r="AN28" s="26">
        <f>'ОО (2 пол 2020)'!AD29</f>
        <v>83.86</v>
      </c>
      <c r="AO28" s="26">
        <v>71.150000000000006</v>
      </c>
      <c r="AP28" s="26">
        <v>85</v>
      </c>
      <c r="AQ28" s="26">
        <v>87.18</v>
      </c>
      <c r="AR28" s="26">
        <v>85.66</v>
      </c>
      <c r="AS28" s="26">
        <v>56.25</v>
      </c>
      <c r="AT28" s="79">
        <v>64.34</v>
      </c>
      <c r="AU28" s="26">
        <f t="shared" si="4"/>
        <v>8.0900000000000034</v>
      </c>
      <c r="AV28" s="25">
        <v>81.510000000000005</v>
      </c>
      <c r="AW28" s="26">
        <f>'ОО (2 пол 2020)'!AF29</f>
        <v>86.18</v>
      </c>
      <c r="AX28" s="26">
        <v>70.95</v>
      </c>
      <c r="AY28" s="26">
        <v>90.89</v>
      </c>
      <c r="AZ28" s="26">
        <v>87.54</v>
      </c>
      <c r="BA28" s="26">
        <v>86.02</v>
      </c>
      <c r="BB28" s="26">
        <v>54.94</v>
      </c>
      <c r="BC28" s="86">
        <v>59.73</v>
      </c>
      <c r="BD28" s="26">
        <f t="shared" si="5"/>
        <v>4.7899999999999991</v>
      </c>
      <c r="BE28" s="5">
        <v>80</v>
      </c>
      <c r="BF28" s="27">
        <f>'ОО (2 пол 2020)'!AG29</f>
        <v>173</v>
      </c>
      <c r="BG28" s="17">
        <v>13</v>
      </c>
      <c r="BH28" s="17">
        <v>5</v>
      </c>
      <c r="BI28" s="17">
        <v>104</v>
      </c>
      <c r="BJ28" s="17">
        <v>68</v>
      </c>
      <c r="BK28" s="17">
        <v>191</v>
      </c>
      <c r="BL28" s="83">
        <v>62</v>
      </c>
      <c r="BM28" s="28">
        <f t="shared" si="6"/>
        <v>-129</v>
      </c>
    </row>
    <row r="29" spans="1:65" ht="33.75" customHeight="1" x14ac:dyDescent="0.25">
      <c r="A29" s="10">
        <v>27</v>
      </c>
      <c r="B29" s="29" t="s">
        <v>82</v>
      </c>
      <c r="C29" s="25">
        <v>92.35</v>
      </c>
      <c r="D29" s="26">
        <f>'ОО (2 пол 2020)'!K30</f>
        <v>92.88</v>
      </c>
      <c r="E29" s="13">
        <v>92.64</v>
      </c>
      <c r="F29" s="13">
        <v>94.24</v>
      </c>
      <c r="G29" s="13">
        <v>95.13</v>
      </c>
      <c r="H29" s="26">
        <v>93.46</v>
      </c>
      <c r="I29" s="26">
        <v>88.77</v>
      </c>
      <c r="J29" s="79">
        <v>89.18</v>
      </c>
      <c r="K29" s="26">
        <f t="shared" si="0"/>
        <v>0.4100000000000108</v>
      </c>
      <c r="L29" s="25">
        <v>89.67</v>
      </c>
      <c r="M29" s="26">
        <f>'ОО (2 пол 2020)'!O30</f>
        <v>91.69</v>
      </c>
      <c r="N29" s="13">
        <v>90.1</v>
      </c>
      <c r="O29" s="13">
        <v>93.33</v>
      </c>
      <c r="P29" s="13">
        <v>92.44</v>
      </c>
      <c r="Q29" s="13">
        <v>92.34</v>
      </c>
      <c r="R29" s="13">
        <v>87.23</v>
      </c>
      <c r="S29" s="79">
        <v>88.28</v>
      </c>
      <c r="T29" s="26">
        <f t="shared" si="1"/>
        <v>1.0499999999999972</v>
      </c>
      <c r="U29" s="25">
        <v>87.55</v>
      </c>
      <c r="V29" s="26">
        <f>'ОО (2 пол 2020)'!T30</f>
        <v>89.4</v>
      </c>
      <c r="W29" s="26">
        <v>88.31</v>
      </c>
      <c r="X29" s="26">
        <v>92.13</v>
      </c>
      <c r="Y29" s="26">
        <v>91.82</v>
      </c>
      <c r="Z29" s="26">
        <v>91.89</v>
      </c>
      <c r="AA29" s="26">
        <v>85.98</v>
      </c>
      <c r="AB29" s="79">
        <v>87.37</v>
      </c>
      <c r="AC29" s="26">
        <f t="shared" si="2"/>
        <v>1.3900000000000006</v>
      </c>
      <c r="AD29" s="25">
        <v>93.84</v>
      </c>
      <c r="AE29" s="26">
        <f>'ОО (2 пол 2020)'!Y30</f>
        <v>92.62</v>
      </c>
      <c r="AF29" s="26">
        <v>92.21</v>
      </c>
      <c r="AG29" s="26">
        <v>94.99</v>
      </c>
      <c r="AH29" s="26">
        <v>94.96</v>
      </c>
      <c r="AI29" s="26">
        <v>93.95</v>
      </c>
      <c r="AJ29" s="26">
        <v>89.1</v>
      </c>
      <c r="AK29" s="79">
        <v>90.31</v>
      </c>
      <c r="AL29" s="26">
        <f t="shared" si="3"/>
        <v>1.210000000000008</v>
      </c>
      <c r="AM29" s="25">
        <v>91.8</v>
      </c>
      <c r="AN29" s="26">
        <f>'ОО (2 пол 2020)'!AD30</f>
        <v>91.09</v>
      </c>
      <c r="AO29" s="26">
        <v>91.34</v>
      </c>
      <c r="AP29" s="26">
        <v>92.09</v>
      </c>
      <c r="AQ29" s="26">
        <v>93.66</v>
      </c>
      <c r="AR29" s="26">
        <v>92.34</v>
      </c>
      <c r="AS29" s="26">
        <v>89.03</v>
      </c>
      <c r="AT29" s="79">
        <v>90</v>
      </c>
      <c r="AU29" s="26">
        <f t="shared" si="4"/>
        <v>0.96999999999999886</v>
      </c>
      <c r="AV29" s="25">
        <v>91.14</v>
      </c>
      <c r="AW29" s="26">
        <f>'ОО (2 пол 2020)'!AF30</f>
        <v>91.52</v>
      </c>
      <c r="AX29" s="26">
        <v>90.98</v>
      </c>
      <c r="AY29" s="26">
        <v>93.36</v>
      </c>
      <c r="AZ29" s="26">
        <v>93.69</v>
      </c>
      <c r="BA29" s="26">
        <v>92.83</v>
      </c>
      <c r="BB29" s="26">
        <v>88.02</v>
      </c>
      <c r="BC29" s="86">
        <v>89.03</v>
      </c>
      <c r="BD29" s="26">
        <f t="shared" si="5"/>
        <v>1.0100000000000051</v>
      </c>
      <c r="BE29" s="5">
        <v>184</v>
      </c>
      <c r="BF29" s="27">
        <f>'ОО (2 пол 2020)'!AG30</f>
        <v>158</v>
      </c>
      <c r="BG29" s="17">
        <v>77</v>
      </c>
      <c r="BH29" s="17">
        <v>178</v>
      </c>
      <c r="BI29" s="17">
        <v>167</v>
      </c>
      <c r="BJ29" s="17">
        <v>186</v>
      </c>
      <c r="BK29" s="17">
        <v>321</v>
      </c>
      <c r="BL29" s="83">
        <v>593</v>
      </c>
      <c r="BM29" s="28">
        <f t="shared" si="6"/>
        <v>272</v>
      </c>
    </row>
    <row r="30" spans="1:65" ht="33.75" customHeight="1" x14ac:dyDescent="0.25">
      <c r="A30" s="10">
        <v>28</v>
      </c>
      <c r="B30" s="29" t="s">
        <v>83</v>
      </c>
      <c r="C30" s="25">
        <v>89.7</v>
      </c>
      <c r="D30" s="26">
        <f>'ОО (2 пол 2020)'!K31</f>
        <v>88.43</v>
      </c>
      <c r="E30" s="13">
        <v>88.66</v>
      </c>
      <c r="F30" s="13">
        <v>88.72</v>
      </c>
      <c r="G30" s="13">
        <v>91.57</v>
      </c>
      <c r="H30" s="26">
        <v>68.89</v>
      </c>
      <c r="I30" s="26">
        <v>81.760000000000005</v>
      </c>
      <c r="J30" s="79">
        <v>79.95</v>
      </c>
      <c r="K30" s="26">
        <f t="shared" si="0"/>
        <v>-1.8100000000000023</v>
      </c>
      <c r="L30" s="25">
        <v>85.07</v>
      </c>
      <c r="M30" s="26">
        <f>'ОО (2 пол 2020)'!O31</f>
        <v>84.09</v>
      </c>
      <c r="N30" s="13">
        <v>83.31</v>
      </c>
      <c r="O30" s="13">
        <v>85.8</v>
      </c>
      <c r="P30" s="13">
        <v>88.17</v>
      </c>
      <c r="Q30" s="13">
        <v>67.5</v>
      </c>
      <c r="R30" s="13">
        <v>78.39</v>
      </c>
      <c r="S30" s="79">
        <v>82.01</v>
      </c>
      <c r="T30" s="26">
        <f t="shared" si="1"/>
        <v>3.6200000000000045</v>
      </c>
      <c r="U30" s="25">
        <v>84.1</v>
      </c>
      <c r="V30" s="26">
        <f>'ОО (2 пол 2020)'!T31</f>
        <v>84.27</v>
      </c>
      <c r="W30" s="26">
        <v>83.77</v>
      </c>
      <c r="X30" s="26">
        <v>87.46</v>
      </c>
      <c r="Y30" s="26">
        <v>90.14</v>
      </c>
      <c r="Z30" s="26">
        <v>67.78</v>
      </c>
      <c r="AA30" s="26">
        <v>77.790000000000006</v>
      </c>
      <c r="AB30" s="79">
        <v>81.27</v>
      </c>
      <c r="AC30" s="26">
        <f t="shared" si="2"/>
        <v>3.4799999999999898</v>
      </c>
      <c r="AD30" s="25">
        <v>91.98</v>
      </c>
      <c r="AE30" s="26">
        <f>'ОО (2 пол 2020)'!Y31</f>
        <v>87.56</v>
      </c>
      <c r="AF30" s="26">
        <v>87.78</v>
      </c>
      <c r="AG30" s="26">
        <v>89.88</v>
      </c>
      <c r="AH30" s="26">
        <v>92</v>
      </c>
      <c r="AI30" s="26">
        <v>68.89</v>
      </c>
      <c r="AJ30" s="26">
        <v>82.02</v>
      </c>
      <c r="AK30" s="79">
        <v>84.68</v>
      </c>
      <c r="AL30" s="26">
        <f t="shared" si="3"/>
        <v>2.6600000000000108</v>
      </c>
      <c r="AM30" s="25">
        <v>87.81</v>
      </c>
      <c r="AN30" s="26">
        <f>'ОО (2 пол 2020)'!AD31</f>
        <v>83.37</v>
      </c>
      <c r="AO30" s="26">
        <v>82.75</v>
      </c>
      <c r="AP30" s="26">
        <v>85.14</v>
      </c>
      <c r="AQ30" s="26">
        <v>88.9</v>
      </c>
      <c r="AR30" s="26">
        <v>68.89</v>
      </c>
      <c r="AS30" s="26">
        <v>80.150000000000006</v>
      </c>
      <c r="AT30" s="79">
        <v>83.32</v>
      </c>
      <c r="AU30" s="26">
        <f t="shared" si="4"/>
        <v>3.1699999999999875</v>
      </c>
      <c r="AV30" s="25">
        <v>87.92</v>
      </c>
      <c r="AW30" s="26">
        <f>'ОО (2 пол 2020)'!AF31</f>
        <v>85.65</v>
      </c>
      <c r="AX30" s="26">
        <v>85.39</v>
      </c>
      <c r="AY30" s="26">
        <v>87.51</v>
      </c>
      <c r="AZ30" s="26">
        <v>90.3</v>
      </c>
      <c r="BA30" s="26">
        <v>68.45</v>
      </c>
      <c r="BB30" s="26">
        <v>80.02</v>
      </c>
      <c r="BC30" s="86">
        <v>82.25</v>
      </c>
      <c r="BD30" s="26">
        <f t="shared" si="5"/>
        <v>2.230000000000004</v>
      </c>
      <c r="BE30" s="5">
        <v>108</v>
      </c>
      <c r="BF30" s="27">
        <f>'ОО (2 пол 2020)'!AG31</f>
        <v>491</v>
      </c>
      <c r="BG30" s="17">
        <v>227</v>
      </c>
      <c r="BH30" s="17">
        <v>434</v>
      </c>
      <c r="BI30" s="17">
        <v>431</v>
      </c>
      <c r="BJ30" s="17">
        <v>15</v>
      </c>
      <c r="BK30" s="17">
        <v>528</v>
      </c>
      <c r="BL30" s="83">
        <v>1381</v>
      </c>
      <c r="BM30" s="28">
        <f t="shared" si="6"/>
        <v>853</v>
      </c>
    </row>
    <row r="31" spans="1:65" ht="33.75" customHeight="1" x14ac:dyDescent="0.25">
      <c r="A31" s="10">
        <v>29</v>
      </c>
      <c r="B31" s="29" t="s">
        <v>84</v>
      </c>
      <c r="C31" s="25">
        <v>80.680000000000007</v>
      </c>
      <c r="D31" s="26">
        <f>'ОО (2 пол 2020)'!K32</f>
        <v>82.47</v>
      </c>
      <c r="E31" s="13">
        <v>85.6</v>
      </c>
      <c r="F31" s="13">
        <v>83.35</v>
      </c>
      <c r="G31" s="13">
        <v>87.6</v>
      </c>
      <c r="H31" s="26">
        <v>87.58</v>
      </c>
      <c r="I31" s="26">
        <v>63.1</v>
      </c>
      <c r="J31" s="79">
        <v>59.22</v>
      </c>
      <c r="K31" s="26">
        <f t="shared" si="0"/>
        <v>-3.8800000000000026</v>
      </c>
      <c r="L31" s="25">
        <v>79.040000000000006</v>
      </c>
      <c r="M31" s="26">
        <f>'ОО (2 пол 2020)'!O32</f>
        <v>81.5</v>
      </c>
      <c r="N31" s="13">
        <v>83.11</v>
      </c>
      <c r="O31" s="13">
        <v>80.900000000000006</v>
      </c>
      <c r="P31" s="13">
        <v>82.94</v>
      </c>
      <c r="Q31" s="13">
        <v>83.95</v>
      </c>
      <c r="R31" s="13">
        <v>57.07</v>
      </c>
      <c r="S31" s="79">
        <v>53.82</v>
      </c>
      <c r="T31" s="26">
        <f t="shared" si="1"/>
        <v>-3.25</v>
      </c>
      <c r="U31" s="25">
        <v>73.25</v>
      </c>
      <c r="V31" s="26">
        <f>'ОО (2 пол 2020)'!T32</f>
        <v>77.599999999999994</v>
      </c>
      <c r="W31" s="26">
        <v>80.349999999999994</v>
      </c>
      <c r="X31" s="26">
        <v>79.27</v>
      </c>
      <c r="Y31" s="26">
        <v>82.74</v>
      </c>
      <c r="Z31" s="26">
        <v>83.51</v>
      </c>
      <c r="AA31" s="26">
        <v>53.79</v>
      </c>
      <c r="AB31" s="79">
        <v>50.86</v>
      </c>
      <c r="AC31" s="26">
        <f t="shared" si="2"/>
        <v>-2.9299999999999997</v>
      </c>
      <c r="AD31" s="25">
        <v>82.39</v>
      </c>
      <c r="AE31" s="26">
        <f>'ОО (2 пол 2020)'!Y32</f>
        <v>84.21</v>
      </c>
      <c r="AF31" s="26">
        <v>86.02</v>
      </c>
      <c r="AG31" s="26">
        <v>84.19</v>
      </c>
      <c r="AH31" s="26">
        <v>87.76</v>
      </c>
      <c r="AI31" s="26">
        <v>87.73</v>
      </c>
      <c r="AJ31" s="26">
        <v>64.2</v>
      </c>
      <c r="AK31" s="79">
        <v>59.27</v>
      </c>
      <c r="AL31" s="26">
        <f t="shared" si="3"/>
        <v>-4.93</v>
      </c>
      <c r="AM31" s="25">
        <v>74.92</v>
      </c>
      <c r="AN31" s="26">
        <f>'ОО (2 пол 2020)'!AD32</f>
        <v>76.48</v>
      </c>
      <c r="AO31" s="26">
        <v>79.62</v>
      </c>
      <c r="AP31" s="26">
        <v>76.08</v>
      </c>
      <c r="AQ31" s="26">
        <v>80.69</v>
      </c>
      <c r="AR31" s="26">
        <v>79.44</v>
      </c>
      <c r="AS31" s="26">
        <v>61.62</v>
      </c>
      <c r="AT31" s="79">
        <v>57.86</v>
      </c>
      <c r="AU31" s="26">
        <f t="shared" si="4"/>
        <v>-3.759999999999998</v>
      </c>
      <c r="AV31" s="25">
        <v>77.989999999999995</v>
      </c>
      <c r="AW31" s="26">
        <f>'ОО (2 пол 2020)'!AF32</f>
        <v>80.38</v>
      </c>
      <c r="AX31" s="26">
        <v>82.93</v>
      </c>
      <c r="AY31" s="26">
        <v>80.75</v>
      </c>
      <c r="AZ31" s="26">
        <v>84.45</v>
      </c>
      <c r="BA31" s="26">
        <v>84.48</v>
      </c>
      <c r="BB31" s="26">
        <v>59.96</v>
      </c>
      <c r="BC31" s="86">
        <v>56.21</v>
      </c>
      <c r="BD31" s="26">
        <f t="shared" si="5"/>
        <v>-3.75</v>
      </c>
      <c r="BE31" s="5">
        <v>424</v>
      </c>
      <c r="BF31" s="27">
        <f>'ОО (2 пол 2020)'!AG32</f>
        <v>542</v>
      </c>
      <c r="BG31" s="17">
        <v>478</v>
      </c>
      <c r="BH31" s="17">
        <v>799</v>
      </c>
      <c r="BI31" s="17">
        <v>126</v>
      </c>
      <c r="BJ31" s="17">
        <v>377</v>
      </c>
      <c r="BK31" s="17">
        <v>224</v>
      </c>
      <c r="BL31" s="83">
        <v>451</v>
      </c>
      <c r="BM31" s="28">
        <f t="shared" si="6"/>
        <v>227</v>
      </c>
    </row>
    <row r="32" spans="1:65" ht="33.75" customHeight="1" x14ac:dyDescent="0.25">
      <c r="A32" s="10">
        <v>30</v>
      </c>
      <c r="B32" s="87" t="s">
        <v>159</v>
      </c>
      <c r="C32" s="25"/>
      <c r="D32" s="26"/>
      <c r="E32" s="26"/>
      <c r="F32" s="26"/>
      <c r="G32" s="26"/>
      <c r="H32" s="26"/>
      <c r="I32" s="26"/>
      <c r="J32" s="79">
        <v>74.569999999999993</v>
      </c>
      <c r="K32" s="26">
        <f t="shared" si="0"/>
        <v>74.569999999999993</v>
      </c>
      <c r="L32" s="25"/>
      <c r="M32" s="26"/>
      <c r="N32" s="26"/>
      <c r="O32" s="26"/>
      <c r="P32" s="26"/>
      <c r="Q32" s="26"/>
      <c r="R32" s="26"/>
      <c r="S32" s="79">
        <v>79.41</v>
      </c>
      <c r="T32" s="26">
        <f t="shared" si="1"/>
        <v>79.41</v>
      </c>
      <c r="U32" s="25"/>
      <c r="V32" s="26"/>
      <c r="W32" s="26"/>
      <c r="X32" s="26"/>
      <c r="Y32" s="26"/>
      <c r="Z32" s="26"/>
      <c r="AA32" s="26"/>
      <c r="AB32" s="79">
        <v>77.42</v>
      </c>
      <c r="AC32" s="26">
        <f t="shared" si="2"/>
        <v>77.42</v>
      </c>
      <c r="AD32" s="25"/>
      <c r="AE32" s="26"/>
      <c r="AF32" s="26"/>
      <c r="AG32" s="26"/>
      <c r="AH32" s="26"/>
      <c r="AI32" s="26"/>
      <c r="AJ32" s="26"/>
      <c r="AK32" s="79">
        <v>79.91</v>
      </c>
      <c r="AL32" s="26">
        <f t="shared" si="3"/>
        <v>79.91</v>
      </c>
      <c r="AM32" s="25"/>
      <c r="AN32" s="26"/>
      <c r="AO32" s="26"/>
      <c r="AP32" s="26"/>
      <c r="AQ32" s="26"/>
      <c r="AR32" s="26"/>
      <c r="AS32" s="26"/>
      <c r="AT32" s="79">
        <v>80.430000000000007</v>
      </c>
      <c r="AU32" s="26">
        <f t="shared" si="4"/>
        <v>80.430000000000007</v>
      </c>
      <c r="AV32" s="25"/>
      <c r="AW32" s="26"/>
      <c r="AX32" s="26"/>
      <c r="AY32" s="26"/>
      <c r="AZ32" s="26"/>
      <c r="BA32" s="26"/>
      <c r="BB32" s="26"/>
      <c r="BC32" s="86">
        <v>78.349999999999994</v>
      </c>
      <c r="BD32" s="26"/>
      <c r="BE32" s="16"/>
      <c r="BF32" s="27"/>
      <c r="BG32" s="27"/>
      <c r="BH32" s="27"/>
      <c r="BI32" s="27"/>
      <c r="BJ32" s="27"/>
      <c r="BK32" s="27"/>
      <c r="BL32" s="83">
        <v>748</v>
      </c>
      <c r="BM32" s="28">
        <f t="shared" si="6"/>
        <v>748</v>
      </c>
    </row>
    <row r="33" spans="1:65" ht="33.75" customHeight="1" x14ac:dyDescent="0.25">
      <c r="A33" s="10">
        <v>31</v>
      </c>
      <c r="B33" s="29" t="s">
        <v>85</v>
      </c>
      <c r="C33" s="25">
        <v>92.15</v>
      </c>
      <c r="D33" s="26">
        <f>'ОО (2 пол 2020)'!K33</f>
        <v>91.85</v>
      </c>
      <c r="E33" s="13">
        <v>91.77</v>
      </c>
      <c r="F33" s="13">
        <v>94.92</v>
      </c>
      <c r="G33" s="13">
        <v>95.5</v>
      </c>
      <c r="H33" s="26">
        <v>93.73</v>
      </c>
      <c r="I33" s="26">
        <v>76.8</v>
      </c>
      <c r="J33" s="79">
        <v>80.150000000000006</v>
      </c>
      <c r="K33" s="26">
        <f t="shared" si="0"/>
        <v>3.3500000000000085</v>
      </c>
      <c r="L33" s="25">
        <v>89.61</v>
      </c>
      <c r="M33" s="26">
        <f>'ОО (2 пол 2020)'!O33</f>
        <v>90.13</v>
      </c>
      <c r="N33" s="13">
        <v>89.54</v>
      </c>
      <c r="O33" s="13">
        <v>91.59</v>
      </c>
      <c r="P33" s="13">
        <v>92.9</v>
      </c>
      <c r="Q33" s="13">
        <v>91.69</v>
      </c>
      <c r="R33" s="13">
        <v>77.77</v>
      </c>
      <c r="S33" s="79">
        <v>82.72</v>
      </c>
      <c r="T33" s="26">
        <f t="shared" si="1"/>
        <v>4.9500000000000028</v>
      </c>
      <c r="U33" s="25">
        <v>79.91</v>
      </c>
      <c r="V33" s="26">
        <f>'ОО (2 пол 2020)'!T33</f>
        <v>85.01</v>
      </c>
      <c r="W33" s="26">
        <v>83.54</v>
      </c>
      <c r="X33" s="26">
        <v>88.79</v>
      </c>
      <c r="Y33" s="26">
        <v>88.67</v>
      </c>
      <c r="Z33" s="26">
        <v>89.23</v>
      </c>
      <c r="AA33" s="26">
        <v>67.47</v>
      </c>
      <c r="AB33" s="79">
        <v>75.3</v>
      </c>
      <c r="AC33" s="26">
        <f t="shared" si="2"/>
        <v>7.8299999999999983</v>
      </c>
      <c r="AD33" s="25">
        <v>89.87</v>
      </c>
      <c r="AE33" s="26">
        <f>'ОО (2 пол 2020)'!Y33</f>
        <v>92.66</v>
      </c>
      <c r="AF33" s="26">
        <v>90.8</v>
      </c>
      <c r="AG33" s="26">
        <v>93.18</v>
      </c>
      <c r="AH33" s="26">
        <v>95.88</v>
      </c>
      <c r="AI33" s="26">
        <v>93.35</v>
      </c>
      <c r="AJ33" s="26">
        <v>82.22</v>
      </c>
      <c r="AK33" s="79">
        <v>86.97</v>
      </c>
      <c r="AL33" s="26">
        <f t="shared" si="3"/>
        <v>4.75</v>
      </c>
      <c r="AM33" s="25">
        <v>89.74</v>
      </c>
      <c r="AN33" s="26">
        <f>'ОО (2 пол 2020)'!AD33</f>
        <v>91.23</v>
      </c>
      <c r="AO33" s="26">
        <v>88.31</v>
      </c>
      <c r="AP33" s="26">
        <v>90</v>
      </c>
      <c r="AQ33" s="26">
        <v>94.6</v>
      </c>
      <c r="AR33" s="26">
        <v>91.67</v>
      </c>
      <c r="AS33" s="26">
        <v>79.8</v>
      </c>
      <c r="AT33" s="79">
        <v>84.86</v>
      </c>
      <c r="AU33" s="26">
        <f t="shared" si="4"/>
        <v>5.0600000000000023</v>
      </c>
      <c r="AV33" s="25">
        <v>88.16</v>
      </c>
      <c r="AW33" s="26">
        <f>'ОО (2 пол 2020)'!AF33</f>
        <v>90.18</v>
      </c>
      <c r="AX33" s="26">
        <v>88.74</v>
      </c>
      <c r="AY33" s="26">
        <v>91.7</v>
      </c>
      <c r="AZ33" s="26">
        <v>93.58</v>
      </c>
      <c r="BA33" s="26">
        <v>91.95</v>
      </c>
      <c r="BB33" s="26">
        <v>76.81</v>
      </c>
      <c r="BC33" s="86">
        <v>82</v>
      </c>
      <c r="BD33" s="26">
        <f t="shared" si="5"/>
        <v>5.1899999999999977</v>
      </c>
      <c r="BE33" s="5">
        <v>190</v>
      </c>
      <c r="BF33" s="27">
        <f>'ОО (2 пол 2020)'!AG33</f>
        <v>209</v>
      </c>
      <c r="BG33" s="17">
        <v>288</v>
      </c>
      <c r="BH33" s="17">
        <v>55</v>
      </c>
      <c r="BI33" s="17">
        <v>139</v>
      </c>
      <c r="BJ33" s="17">
        <v>188</v>
      </c>
      <c r="BK33" s="17">
        <v>259</v>
      </c>
      <c r="BL33" s="83">
        <v>164</v>
      </c>
      <c r="BM33" s="28">
        <f t="shared" si="6"/>
        <v>-95</v>
      </c>
    </row>
    <row r="34" spans="1:65" ht="33.75" customHeight="1" x14ac:dyDescent="0.25">
      <c r="A34" s="10">
        <v>32</v>
      </c>
      <c r="B34" s="29" t="s">
        <v>86</v>
      </c>
      <c r="C34" s="25" t="s">
        <v>87</v>
      </c>
      <c r="D34" s="26" t="s">
        <v>87</v>
      </c>
      <c r="E34" s="13">
        <v>83.81</v>
      </c>
      <c r="F34" s="13">
        <v>92.45</v>
      </c>
      <c r="G34" s="13">
        <v>94.67</v>
      </c>
      <c r="H34" s="26">
        <v>95.1</v>
      </c>
      <c r="I34" s="26">
        <v>91.56</v>
      </c>
      <c r="J34" s="79">
        <v>91.36</v>
      </c>
      <c r="K34" s="26">
        <f t="shared" si="0"/>
        <v>-0.20000000000000284</v>
      </c>
      <c r="L34" s="25" t="s">
        <v>87</v>
      </c>
      <c r="M34" s="26" t="s">
        <v>87</v>
      </c>
      <c r="N34" s="13">
        <v>85</v>
      </c>
      <c r="O34" s="13">
        <v>93.73</v>
      </c>
      <c r="P34" s="13">
        <v>94.94</v>
      </c>
      <c r="Q34" s="13">
        <v>95.5</v>
      </c>
      <c r="R34" s="13">
        <v>95.97</v>
      </c>
      <c r="S34" s="79">
        <v>96</v>
      </c>
      <c r="T34" s="26">
        <f t="shared" si="1"/>
        <v>3.0000000000001137E-2</v>
      </c>
      <c r="U34" s="26" t="s">
        <v>87</v>
      </c>
      <c r="V34" s="26" t="s">
        <v>87</v>
      </c>
      <c r="W34" s="26">
        <v>83.45</v>
      </c>
      <c r="X34" s="26">
        <v>93.33</v>
      </c>
      <c r="Y34" s="26">
        <v>94.89</v>
      </c>
      <c r="Z34" s="26">
        <v>94.84</v>
      </c>
      <c r="AA34" s="26">
        <v>95.27</v>
      </c>
      <c r="AB34" s="79">
        <v>95.96</v>
      </c>
      <c r="AC34" s="26">
        <f t="shared" si="2"/>
        <v>0.68999999999999773</v>
      </c>
      <c r="AD34" s="26" t="s">
        <v>87</v>
      </c>
      <c r="AE34" s="26" t="s">
        <v>87</v>
      </c>
      <c r="AF34" s="26">
        <v>84.29</v>
      </c>
      <c r="AG34" s="26">
        <v>92.82</v>
      </c>
      <c r="AH34" s="26">
        <v>94.8</v>
      </c>
      <c r="AI34" s="26">
        <v>95.05</v>
      </c>
      <c r="AJ34" s="26">
        <v>95.85</v>
      </c>
      <c r="AK34" s="79">
        <v>96.03</v>
      </c>
      <c r="AL34" s="26">
        <f t="shared" si="3"/>
        <v>0.18000000000000682</v>
      </c>
      <c r="AM34" s="26" t="s">
        <v>87</v>
      </c>
      <c r="AN34" s="26" t="s">
        <v>87</v>
      </c>
      <c r="AO34" s="26">
        <v>84.29</v>
      </c>
      <c r="AP34" s="26">
        <v>91.73</v>
      </c>
      <c r="AQ34" s="26">
        <v>94.35</v>
      </c>
      <c r="AR34" s="26">
        <v>93.66</v>
      </c>
      <c r="AS34" s="26">
        <v>95.84</v>
      </c>
      <c r="AT34" s="79">
        <v>96.06</v>
      </c>
      <c r="AU34" s="26">
        <f t="shared" si="4"/>
        <v>0.21999999999999886</v>
      </c>
      <c r="AV34" s="26" t="s">
        <v>87</v>
      </c>
      <c r="AW34" s="26" t="s">
        <v>87</v>
      </c>
      <c r="AX34" s="26">
        <v>84.11</v>
      </c>
      <c r="AY34" s="26">
        <v>92.74</v>
      </c>
      <c r="AZ34" s="26">
        <v>94.72</v>
      </c>
      <c r="BA34" s="26">
        <v>94.78</v>
      </c>
      <c r="BB34" s="26">
        <v>94.9</v>
      </c>
      <c r="BC34" s="86">
        <v>95.08</v>
      </c>
      <c r="BD34" s="26">
        <f t="shared" si="5"/>
        <v>0.17999999999999261</v>
      </c>
      <c r="BE34" s="26" t="s">
        <v>87</v>
      </c>
      <c r="BF34" s="26" t="s">
        <v>87</v>
      </c>
      <c r="BG34" s="17">
        <v>70</v>
      </c>
      <c r="BH34" s="17">
        <v>556</v>
      </c>
      <c r="BI34" s="17">
        <v>808</v>
      </c>
      <c r="BJ34" s="17">
        <v>703</v>
      </c>
      <c r="BK34" s="17">
        <v>3551</v>
      </c>
      <c r="BL34" s="83">
        <v>1506</v>
      </c>
      <c r="BM34" s="28">
        <f t="shared" si="6"/>
        <v>-2045</v>
      </c>
    </row>
    <row r="35" spans="1:65" ht="33.75" customHeight="1" x14ac:dyDescent="0.25">
      <c r="A35" s="10">
        <v>33</v>
      </c>
      <c r="B35" s="29" t="s">
        <v>88</v>
      </c>
      <c r="C35" s="25">
        <v>89.56</v>
      </c>
      <c r="D35" s="26">
        <f>'ОО (2 пол 2020)'!K34</f>
        <v>93.89</v>
      </c>
      <c r="E35" s="13">
        <v>93.47</v>
      </c>
      <c r="F35" s="13">
        <v>93.68</v>
      </c>
      <c r="G35" s="13">
        <v>94</v>
      </c>
      <c r="H35" s="26">
        <v>95.4</v>
      </c>
      <c r="I35" s="26">
        <v>94.88</v>
      </c>
      <c r="J35" s="79">
        <v>91.36</v>
      </c>
      <c r="K35" s="26">
        <f t="shared" si="0"/>
        <v>-3.519999999999996</v>
      </c>
      <c r="L35" s="25">
        <v>85.71</v>
      </c>
      <c r="M35" s="26">
        <f>'ОО (2 пол 2020)'!O34</f>
        <v>93.25</v>
      </c>
      <c r="N35" s="13">
        <v>92.12</v>
      </c>
      <c r="O35" s="13">
        <v>91.12</v>
      </c>
      <c r="P35" s="13">
        <v>92.36</v>
      </c>
      <c r="Q35" s="13">
        <v>94.03</v>
      </c>
      <c r="R35" s="13">
        <v>94.84</v>
      </c>
      <c r="S35" s="79">
        <v>89.76</v>
      </c>
      <c r="T35" s="26">
        <f t="shared" si="1"/>
        <v>-5.0799999999999983</v>
      </c>
      <c r="U35" s="25">
        <v>78.02</v>
      </c>
      <c r="V35" s="26">
        <f>'ОО (2 пол 2020)'!T34</f>
        <v>87.6</v>
      </c>
      <c r="W35" s="26">
        <v>88.54</v>
      </c>
      <c r="X35" s="26">
        <v>90.08</v>
      </c>
      <c r="Y35" s="26">
        <v>89.38</v>
      </c>
      <c r="Z35" s="26">
        <v>94.07</v>
      </c>
      <c r="AA35" s="26">
        <v>93.32</v>
      </c>
      <c r="AB35" s="79">
        <v>90.09</v>
      </c>
      <c r="AC35" s="26">
        <f t="shared" si="2"/>
        <v>-3.2299999999999898</v>
      </c>
      <c r="AD35" s="25">
        <v>90.7</v>
      </c>
      <c r="AE35" s="26">
        <f>'ОО (2 пол 2020)'!Y34</f>
        <v>94.01</v>
      </c>
      <c r="AF35" s="26">
        <v>93.15</v>
      </c>
      <c r="AG35" s="26">
        <v>94.23</v>
      </c>
      <c r="AH35" s="26">
        <v>94.24</v>
      </c>
      <c r="AI35" s="26">
        <v>95.96</v>
      </c>
      <c r="AJ35" s="26">
        <v>95.75</v>
      </c>
      <c r="AK35" s="79">
        <v>92.42</v>
      </c>
      <c r="AL35" s="26">
        <f t="shared" si="3"/>
        <v>-3.3299999999999983</v>
      </c>
      <c r="AM35" s="25">
        <v>86.12</v>
      </c>
      <c r="AN35" s="26">
        <f>'ОО (2 пол 2020)'!AD34</f>
        <v>91.2</v>
      </c>
      <c r="AO35" s="26">
        <v>90.98</v>
      </c>
      <c r="AP35" s="26">
        <v>90.81</v>
      </c>
      <c r="AQ35" s="26">
        <v>91</v>
      </c>
      <c r="AR35" s="26">
        <v>93.76</v>
      </c>
      <c r="AS35" s="26">
        <v>94.95</v>
      </c>
      <c r="AT35" s="79">
        <v>91.34</v>
      </c>
      <c r="AU35" s="26">
        <f t="shared" si="4"/>
        <v>-3.6099999999999994</v>
      </c>
      <c r="AV35" s="25">
        <v>86.05</v>
      </c>
      <c r="AW35" s="26">
        <f>'ОО (2 пол 2020)'!AF34</f>
        <v>91.9</v>
      </c>
      <c r="AX35" s="26">
        <v>91.62</v>
      </c>
      <c r="AY35" s="26">
        <v>92.05</v>
      </c>
      <c r="AZ35" s="26">
        <v>92.18</v>
      </c>
      <c r="BA35" s="26">
        <v>94.69</v>
      </c>
      <c r="BB35" s="26">
        <v>94.75</v>
      </c>
      <c r="BC35" s="86">
        <v>90.99</v>
      </c>
      <c r="BD35" s="26">
        <f t="shared" si="5"/>
        <v>-3.7600000000000051</v>
      </c>
      <c r="BE35" s="5">
        <v>251</v>
      </c>
      <c r="BF35" s="27">
        <f>'ОО (2 пол 2020)'!AG34</f>
        <v>520</v>
      </c>
      <c r="BG35" s="17">
        <v>157</v>
      </c>
      <c r="BH35" s="17">
        <v>283</v>
      </c>
      <c r="BI35" s="17">
        <v>175</v>
      </c>
      <c r="BJ35" s="17">
        <v>295</v>
      </c>
      <c r="BK35" s="17">
        <v>494</v>
      </c>
      <c r="BL35" s="83">
        <v>517</v>
      </c>
      <c r="BM35" s="28">
        <f t="shared" si="6"/>
        <v>23</v>
      </c>
    </row>
    <row r="36" spans="1:65" ht="33.75" customHeight="1" x14ac:dyDescent="0.25">
      <c r="A36" s="10">
        <v>34</v>
      </c>
      <c r="B36" s="29" t="s">
        <v>89</v>
      </c>
      <c r="C36" s="25">
        <v>93.57</v>
      </c>
      <c r="D36" s="26">
        <f>'ОО (2 пол 2020)'!K35</f>
        <v>93.14</v>
      </c>
      <c r="E36" s="13">
        <v>90.91</v>
      </c>
      <c r="F36" s="13">
        <v>92.59</v>
      </c>
      <c r="G36" s="13">
        <v>93.83</v>
      </c>
      <c r="H36" s="26">
        <v>94.02</v>
      </c>
      <c r="I36" s="26">
        <v>89.67</v>
      </c>
      <c r="J36" s="79">
        <v>95.27</v>
      </c>
      <c r="K36" s="26">
        <f t="shared" si="0"/>
        <v>5.5999999999999943</v>
      </c>
      <c r="L36" s="25">
        <v>92.8</v>
      </c>
      <c r="M36" s="26">
        <f>'ОО (2 пол 2020)'!O35</f>
        <v>90.55</v>
      </c>
      <c r="N36" s="13">
        <v>88.94</v>
      </c>
      <c r="O36" s="13">
        <v>90.49</v>
      </c>
      <c r="P36" s="13">
        <v>91.89</v>
      </c>
      <c r="Q36" s="13">
        <v>91.88</v>
      </c>
      <c r="R36" s="13">
        <v>88.94</v>
      </c>
      <c r="S36" s="79">
        <v>95.27</v>
      </c>
      <c r="T36" s="26">
        <f t="shared" si="1"/>
        <v>6.3299999999999983</v>
      </c>
      <c r="U36" s="25">
        <v>87.07</v>
      </c>
      <c r="V36" s="26">
        <f>'ОО (2 пол 2020)'!T35</f>
        <v>87.3</v>
      </c>
      <c r="W36" s="26">
        <v>86.97</v>
      </c>
      <c r="X36" s="26">
        <v>89.98</v>
      </c>
      <c r="Y36" s="26">
        <v>91.2</v>
      </c>
      <c r="Z36" s="26">
        <v>90.9</v>
      </c>
      <c r="AA36" s="26">
        <v>88.44</v>
      </c>
      <c r="AB36" s="79">
        <v>95.21</v>
      </c>
      <c r="AC36" s="26">
        <f t="shared" si="2"/>
        <v>6.769999999999996</v>
      </c>
      <c r="AD36" s="25">
        <v>94.8</v>
      </c>
      <c r="AE36" s="26">
        <f>'ОО (2 пол 2020)'!Y35</f>
        <v>93.08</v>
      </c>
      <c r="AF36" s="26">
        <v>92.15</v>
      </c>
      <c r="AG36" s="26">
        <v>92.94</v>
      </c>
      <c r="AH36" s="26">
        <v>93.48</v>
      </c>
      <c r="AI36" s="26">
        <v>93.84</v>
      </c>
      <c r="AJ36" s="26">
        <v>92.2</v>
      </c>
      <c r="AK36" s="79">
        <v>95.62</v>
      </c>
      <c r="AL36" s="26">
        <f t="shared" si="3"/>
        <v>3.4200000000000017</v>
      </c>
      <c r="AM36" s="25">
        <v>93.13</v>
      </c>
      <c r="AN36" s="26">
        <f>'ОО (2 пол 2020)'!AD35</f>
        <v>91.19</v>
      </c>
      <c r="AO36" s="26">
        <v>90.74</v>
      </c>
      <c r="AP36" s="26">
        <v>91.01</v>
      </c>
      <c r="AQ36" s="26">
        <v>92.09</v>
      </c>
      <c r="AR36" s="26">
        <v>93.02</v>
      </c>
      <c r="AS36" s="26">
        <v>91.55</v>
      </c>
      <c r="AT36" s="79">
        <v>95.96</v>
      </c>
      <c r="AU36" s="26">
        <f t="shared" si="4"/>
        <v>4.4099999999999966</v>
      </c>
      <c r="AV36" s="25">
        <v>92.24</v>
      </c>
      <c r="AW36" s="26">
        <f>'ОО (2 пол 2020)'!AF35</f>
        <v>91.09</v>
      </c>
      <c r="AX36" s="26">
        <v>90.01</v>
      </c>
      <c r="AY36" s="26">
        <v>91.47</v>
      </c>
      <c r="AZ36" s="26">
        <v>92.54</v>
      </c>
      <c r="BA36" s="26">
        <v>92.79</v>
      </c>
      <c r="BB36" s="26">
        <v>90.16</v>
      </c>
      <c r="BC36" s="86">
        <v>95.47</v>
      </c>
      <c r="BD36" s="26">
        <f t="shared" si="5"/>
        <v>5.3100000000000023</v>
      </c>
      <c r="BE36" s="5">
        <v>125</v>
      </c>
      <c r="BF36" s="27">
        <f>'ОО (2 пол 2020)'!AG35</f>
        <v>435</v>
      </c>
      <c r="BG36" s="17">
        <v>243</v>
      </c>
      <c r="BH36" s="17">
        <v>406</v>
      </c>
      <c r="BI36" s="17">
        <v>376</v>
      </c>
      <c r="BJ36" s="17">
        <v>314</v>
      </c>
      <c r="BK36" s="17">
        <v>715</v>
      </c>
      <c r="BL36" s="83">
        <v>721</v>
      </c>
      <c r="BM36" s="28">
        <f t="shared" si="6"/>
        <v>6</v>
      </c>
    </row>
    <row r="37" spans="1:65" ht="33.75" customHeight="1" x14ac:dyDescent="0.25">
      <c r="A37" s="10">
        <v>35</v>
      </c>
      <c r="B37" s="30" t="s">
        <v>90</v>
      </c>
      <c r="C37" s="31">
        <v>89.47</v>
      </c>
      <c r="D37" s="26">
        <f>'ОО (2 пол 2020)'!K36</f>
        <v>92.72</v>
      </c>
      <c r="E37" s="13">
        <v>92.84</v>
      </c>
      <c r="F37" s="13">
        <v>93.7</v>
      </c>
      <c r="G37" s="13">
        <v>91.48</v>
      </c>
      <c r="H37" s="26">
        <v>95.83</v>
      </c>
      <c r="I37" s="26">
        <v>87.65</v>
      </c>
      <c r="J37" s="79">
        <v>87.99</v>
      </c>
      <c r="K37" s="26">
        <f t="shared" si="0"/>
        <v>0.3399999999999892</v>
      </c>
      <c r="L37" s="31">
        <v>86.74</v>
      </c>
      <c r="M37" s="26">
        <f>'ОО (2 пол 2020)'!O36</f>
        <v>92.02</v>
      </c>
      <c r="N37" s="13">
        <v>92.19</v>
      </c>
      <c r="O37" s="13">
        <v>93.29</v>
      </c>
      <c r="P37" s="13">
        <v>88.99</v>
      </c>
      <c r="Q37" s="13">
        <v>95.54</v>
      </c>
      <c r="R37" s="13">
        <v>86.01</v>
      </c>
      <c r="S37" s="79">
        <v>90.58</v>
      </c>
      <c r="T37" s="26">
        <f t="shared" si="1"/>
        <v>4.5699999999999932</v>
      </c>
      <c r="U37" s="31">
        <v>77.099999999999994</v>
      </c>
      <c r="V37" s="26">
        <f>'ОО (2 пол 2020)'!T36</f>
        <v>89.29</v>
      </c>
      <c r="W37" s="26">
        <v>87.67</v>
      </c>
      <c r="X37" s="26">
        <v>88.91</v>
      </c>
      <c r="Y37" s="26">
        <v>84.56</v>
      </c>
      <c r="Z37" s="26">
        <v>95.22</v>
      </c>
      <c r="AA37" s="26">
        <v>85.03</v>
      </c>
      <c r="AB37" s="79">
        <v>87.4</v>
      </c>
      <c r="AC37" s="26">
        <f t="shared" si="2"/>
        <v>2.3700000000000045</v>
      </c>
      <c r="AD37" s="31">
        <v>89.15</v>
      </c>
      <c r="AE37" s="26">
        <f>'ОО (2 пол 2020)'!Y36</f>
        <v>92.37</v>
      </c>
      <c r="AF37" s="26">
        <v>92.88</v>
      </c>
      <c r="AG37" s="26">
        <v>95.18</v>
      </c>
      <c r="AH37" s="26">
        <v>90.44</v>
      </c>
      <c r="AI37" s="26">
        <v>95.76</v>
      </c>
      <c r="AJ37" s="26">
        <v>89.99</v>
      </c>
      <c r="AK37" s="79">
        <v>92.01</v>
      </c>
      <c r="AL37" s="26">
        <f t="shared" si="3"/>
        <v>2.0200000000000102</v>
      </c>
      <c r="AM37" s="31">
        <v>88.66</v>
      </c>
      <c r="AN37" s="26">
        <f>'ОО (2 пол 2020)'!AD36</f>
        <v>90.97</v>
      </c>
      <c r="AO37" s="26">
        <v>92.97</v>
      </c>
      <c r="AP37" s="26">
        <v>94.49</v>
      </c>
      <c r="AQ37" s="26">
        <v>89.22</v>
      </c>
      <c r="AR37" s="26">
        <v>95.32</v>
      </c>
      <c r="AS37" s="26">
        <v>89.9</v>
      </c>
      <c r="AT37" s="79">
        <v>92.38</v>
      </c>
      <c r="AU37" s="26">
        <f t="shared" si="4"/>
        <v>2.4799999999999898</v>
      </c>
      <c r="AV37" s="31">
        <v>86.19</v>
      </c>
      <c r="AW37" s="26">
        <f>'ОО (2 пол 2020)'!AF36</f>
        <v>91.43</v>
      </c>
      <c r="AX37" s="26">
        <v>91.68</v>
      </c>
      <c r="AY37" s="26">
        <v>93.1</v>
      </c>
      <c r="AZ37" s="26">
        <v>88.93</v>
      </c>
      <c r="BA37" s="26">
        <v>95.54</v>
      </c>
      <c r="BB37" s="26">
        <v>87.72</v>
      </c>
      <c r="BC37" s="86">
        <v>90.07</v>
      </c>
      <c r="BD37" s="26">
        <f t="shared" si="5"/>
        <v>2.3499999999999943</v>
      </c>
      <c r="BE37" s="32">
        <v>477</v>
      </c>
      <c r="BF37" s="27">
        <f>'ОО (2 пол 2020)'!AG36</f>
        <v>119</v>
      </c>
      <c r="BG37" s="17">
        <v>96</v>
      </c>
      <c r="BH37" s="17">
        <v>121</v>
      </c>
      <c r="BI37" s="17">
        <v>109</v>
      </c>
      <c r="BJ37" s="17">
        <v>171</v>
      </c>
      <c r="BK37" s="17">
        <v>364</v>
      </c>
      <c r="BL37" s="83">
        <v>359</v>
      </c>
      <c r="BM37" s="28">
        <f t="shared" si="6"/>
        <v>-5</v>
      </c>
    </row>
  </sheetData>
  <mergeCells count="9">
    <mergeCell ref="AD1:AL1"/>
    <mergeCell ref="AM1:AU1"/>
    <mergeCell ref="AV1:BD1"/>
    <mergeCell ref="BE1:BM1"/>
    <mergeCell ref="A1:A2"/>
    <mergeCell ref="B1:B2"/>
    <mergeCell ref="C1:K1"/>
    <mergeCell ref="L1:T1"/>
    <mergeCell ref="U1:AC1"/>
  </mergeCells>
  <conditionalFormatting sqref="BM3:BM37">
    <cfRule type="cellIs" dxfId="13" priority="2" operator="lessThan">
      <formula>0</formula>
    </cfRule>
  </conditionalFormatting>
  <conditionalFormatting sqref="BD3:BD37">
    <cfRule type="cellIs" dxfId="12" priority="3" operator="lessThan">
      <formula>0</formula>
    </cfRule>
  </conditionalFormatting>
  <conditionalFormatting sqref="AU3:AU37">
    <cfRule type="cellIs" dxfId="11" priority="4" operator="lessThan">
      <formula>0</formula>
    </cfRule>
  </conditionalFormatting>
  <conditionalFormatting sqref="AL3:AL37">
    <cfRule type="cellIs" dxfId="10" priority="5" operator="lessThan">
      <formula>0</formula>
    </cfRule>
  </conditionalFormatting>
  <conditionalFormatting sqref="AC3:AC37">
    <cfRule type="cellIs" dxfId="9" priority="6" operator="lessThan">
      <formula>0</formula>
    </cfRule>
  </conditionalFormatting>
  <conditionalFormatting sqref="T3:T37">
    <cfRule type="cellIs" dxfId="8" priority="7" operator="lessThan">
      <formula>0</formula>
    </cfRule>
  </conditionalFormatting>
  <conditionalFormatting sqref="K3:K37">
    <cfRule type="cellIs" dxfId="7" priority="8" operator="lessThan">
      <formula>0</formula>
    </cfRule>
  </conditionalFormatting>
  <pageMargins left="0.7" right="0.7" top="0.75" bottom="0.75" header="0.511811023622047" footer="0.511811023622047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8"/>
  <sheetViews>
    <sheetView zoomScale="115" zoomScaleNormal="115" workbookViewId="0">
      <pane xSplit="2" ySplit="2" topLeftCell="AS3" activePane="bottomRight" state="frozen"/>
      <selection pane="topRight" activeCell="AH1" sqref="AH1"/>
      <selection pane="bottomLeft" activeCell="A3" sqref="A3"/>
      <selection pane="bottomRight" activeCell="A5" sqref="A5:XFD5"/>
    </sheetView>
  </sheetViews>
  <sheetFormatPr defaultColWidth="9.140625" defaultRowHeight="15" x14ac:dyDescent="0.25"/>
  <cols>
    <col min="1" max="1" width="6.28515625" style="1" customWidth="1"/>
    <col min="2" max="2" width="26.140625" style="23" customWidth="1"/>
    <col min="3" max="8" width="18.28515625" style="4" hidden="1" customWidth="1"/>
    <col min="9" max="11" width="18.28515625" style="4" customWidth="1"/>
    <col min="12" max="17" width="18.28515625" style="4" hidden="1" customWidth="1"/>
    <col min="18" max="20" width="18.28515625" style="4" customWidth="1"/>
    <col min="21" max="26" width="18.28515625" style="4" hidden="1" customWidth="1"/>
    <col min="27" max="29" width="18.28515625" style="4" customWidth="1"/>
    <col min="30" max="35" width="18.28515625" style="4" hidden="1" customWidth="1"/>
    <col min="36" max="38" width="18.28515625" style="4" customWidth="1"/>
    <col min="39" max="44" width="18.28515625" style="4" hidden="1" customWidth="1"/>
    <col min="45" max="47" width="18.28515625" style="4" customWidth="1"/>
    <col min="48" max="53" width="18.28515625" style="4" hidden="1" customWidth="1"/>
    <col min="54" max="56" width="18.28515625" style="4" customWidth="1"/>
    <col min="57" max="58" width="18.28515625" style="4" hidden="1" customWidth="1"/>
    <col min="59" max="62" width="18.28515625" style="3" hidden="1" customWidth="1"/>
    <col min="63" max="63" width="18.28515625" style="3" customWidth="1"/>
    <col min="64" max="65" width="18.28515625" style="4" customWidth="1"/>
    <col min="66" max="16384" width="9.140625" style="4"/>
  </cols>
  <sheetData>
    <row r="1" spans="1:65" ht="27" customHeight="1" x14ac:dyDescent="0.25">
      <c r="A1" s="89" t="s">
        <v>7</v>
      </c>
      <c r="B1" s="90" t="s">
        <v>8</v>
      </c>
      <c r="C1" s="88" t="s">
        <v>9</v>
      </c>
      <c r="D1" s="88"/>
      <c r="E1" s="88"/>
      <c r="F1" s="88"/>
      <c r="G1" s="88"/>
      <c r="H1" s="88"/>
      <c r="I1" s="88"/>
      <c r="J1" s="88"/>
      <c r="K1" s="88"/>
      <c r="L1" s="88" t="s">
        <v>10</v>
      </c>
      <c r="M1" s="88"/>
      <c r="N1" s="88"/>
      <c r="O1" s="88"/>
      <c r="P1" s="88"/>
      <c r="Q1" s="88"/>
      <c r="R1" s="88"/>
      <c r="S1" s="88"/>
      <c r="T1" s="88"/>
      <c r="U1" s="88" t="s">
        <v>11</v>
      </c>
      <c r="V1" s="88"/>
      <c r="W1" s="88"/>
      <c r="X1" s="88"/>
      <c r="Y1" s="88"/>
      <c r="Z1" s="88"/>
      <c r="AA1" s="88"/>
      <c r="AB1" s="88"/>
      <c r="AC1" s="88"/>
      <c r="AD1" s="88" t="s">
        <v>91</v>
      </c>
      <c r="AE1" s="88"/>
      <c r="AF1" s="88"/>
      <c r="AG1" s="88"/>
      <c r="AH1" s="88"/>
      <c r="AI1" s="88"/>
      <c r="AJ1" s="88"/>
      <c r="AK1" s="88"/>
      <c r="AL1" s="88"/>
      <c r="AM1" s="88" t="s">
        <v>13</v>
      </c>
      <c r="AN1" s="88"/>
      <c r="AO1" s="88"/>
      <c r="AP1" s="88"/>
      <c r="AQ1" s="88"/>
      <c r="AR1" s="88"/>
      <c r="AS1" s="88"/>
      <c r="AT1" s="88"/>
      <c r="AU1" s="88"/>
      <c r="AV1" s="88" t="s">
        <v>3</v>
      </c>
      <c r="AW1" s="88"/>
      <c r="AX1" s="88"/>
      <c r="AY1" s="88"/>
      <c r="AZ1" s="88"/>
      <c r="BA1" s="88"/>
      <c r="BB1" s="88"/>
      <c r="BC1" s="88"/>
      <c r="BD1" s="88"/>
      <c r="BE1" s="88" t="s">
        <v>14</v>
      </c>
      <c r="BF1" s="88"/>
      <c r="BG1" s="88"/>
      <c r="BH1" s="88"/>
      <c r="BI1" s="88"/>
      <c r="BJ1" s="88"/>
      <c r="BK1" s="88"/>
      <c r="BL1" s="88"/>
      <c r="BM1" s="88"/>
    </row>
    <row r="2" spans="1:65" ht="22.5" customHeight="1" x14ac:dyDescent="0.25">
      <c r="A2" s="89"/>
      <c r="B2" s="90"/>
      <c r="C2" s="24" t="s">
        <v>15</v>
      </c>
      <c r="D2" s="24" t="s">
        <v>16</v>
      </c>
      <c r="E2" s="24" t="s">
        <v>17</v>
      </c>
      <c r="F2" s="24" t="s">
        <v>18</v>
      </c>
      <c r="G2" s="24" t="s">
        <v>19</v>
      </c>
      <c r="H2" s="24" t="s">
        <v>20</v>
      </c>
      <c r="I2" s="7" t="s">
        <v>21</v>
      </c>
      <c r="J2" s="7" t="s">
        <v>158</v>
      </c>
      <c r="K2" s="82" t="s">
        <v>22</v>
      </c>
      <c r="L2" s="24" t="s">
        <v>15</v>
      </c>
      <c r="M2" s="24" t="s">
        <v>16</v>
      </c>
      <c r="N2" s="24" t="s">
        <v>17</v>
      </c>
      <c r="O2" s="24" t="s">
        <v>18</v>
      </c>
      <c r="P2" s="24" t="s">
        <v>19</v>
      </c>
      <c r="Q2" s="24" t="s">
        <v>20</v>
      </c>
      <c r="R2" s="7" t="s">
        <v>21</v>
      </c>
      <c r="S2" s="7" t="s">
        <v>158</v>
      </c>
      <c r="T2" s="82" t="s">
        <v>22</v>
      </c>
      <c r="U2" s="24" t="s">
        <v>15</v>
      </c>
      <c r="V2" s="24" t="s">
        <v>16</v>
      </c>
      <c r="W2" s="24" t="s">
        <v>17</v>
      </c>
      <c r="X2" s="24" t="s">
        <v>18</v>
      </c>
      <c r="Y2" s="24" t="s">
        <v>19</v>
      </c>
      <c r="Z2" s="24" t="s">
        <v>20</v>
      </c>
      <c r="AA2" s="7" t="s">
        <v>21</v>
      </c>
      <c r="AB2" s="7" t="s">
        <v>158</v>
      </c>
      <c r="AC2" s="82" t="s">
        <v>22</v>
      </c>
      <c r="AD2" s="24" t="s">
        <v>15</v>
      </c>
      <c r="AE2" s="24" t="s">
        <v>16</v>
      </c>
      <c r="AF2" s="24" t="s">
        <v>17</v>
      </c>
      <c r="AG2" s="24" t="s">
        <v>18</v>
      </c>
      <c r="AH2" s="24" t="s">
        <v>19</v>
      </c>
      <c r="AI2" s="24" t="s">
        <v>20</v>
      </c>
      <c r="AJ2" s="7" t="s">
        <v>21</v>
      </c>
      <c r="AK2" s="7" t="s">
        <v>158</v>
      </c>
      <c r="AL2" s="82" t="s">
        <v>22</v>
      </c>
      <c r="AM2" s="24" t="s">
        <v>15</v>
      </c>
      <c r="AN2" s="24" t="s">
        <v>16</v>
      </c>
      <c r="AO2" s="24" t="s">
        <v>17</v>
      </c>
      <c r="AP2" s="24" t="s">
        <v>18</v>
      </c>
      <c r="AQ2" s="24" t="s">
        <v>19</v>
      </c>
      <c r="AR2" s="24" t="s">
        <v>20</v>
      </c>
      <c r="AS2" s="7" t="s">
        <v>21</v>
      </c>
      <c r="AT2" s="7" t="s">
        <v>158</v>
      </c>
      <c r="AU2" s="33" t="s">
        <v>22</v>
      </c>
      <c r="AV2" s="24" t="s">
        <v>15</v>
      </c>
      <c r="AW2" s="24" t="s">
        <v>16</v>
      </c>
      <c r="AX2" s="24" t="s">
        <v>17</v>
      </c>
      <c r="AY2" s="24" t="s">
        <v>18</v>
      </c>
      <c r="AZ2" s="24" t="s">
        <v>19</v>
      </c>
      <c r="BA2" s="24" t="s">
        <v>20</v>
      </c>
      <c r="BB2" s="7" t="s">
        <v>21</v>
      </c>
      <c r="BC2" s="7" t="s">
        <v>158</v>
      </c>
      <c r="BD2" s="33" t="s">
        <v>22</v>
      </c>
      <c r="BE2" s="24" t="s">
        <v>15</v>
      </c>
      <c r="BF2" s="24" t="s">
        <v>16</v>
      </c>
      <c r="BG2" s="6" t="s">
        <v>17</v>
      </c>
      <c r="BH2" s="6" t="s">
        <v>18</v>
      </c>
      <c r="BI2" s="6" t="s">
        <v>19</v>
      </c>
      <c r="BJ2" s="6" t="s">
        <v>20</v>
      </c>
      <c r="BK2" s="7" t="s">
        <v>21</v>
      </c>
      <c r="BL2" s="7" t="s">
        <v>158</v>
      </c>
      <c r="BM2" s="33" t="s">
        <v>22</v>
      </c>
    </row>
    <row r="3" spans="1:65" ht="34.5" customHeight="1" x14ac:dyDescent="0.25">
      <c r="A3" s="10">
        <v>1</v>
      </c>
      <c r="B3" s="34" t="s">
        <v>92</v>
      </c>
      <c r="C3" s="35">
        <v>94.36</v>
      </c>
      <c r="D3" s="25">
        <v>96.5</v>
      </c>
      <c r="E3" s="26">
        <v>97.22</v>
      </c>
      <c r="F3" s="26">
        <v>90.49</v>
      </c>
      <c r="G3" s="26">
        <v>96.59</v>
      </c>
      <c r="H3" s="26">
        <v>85.23</v>
      </c>
      <c r="I3" s="26">
        <v>84.33</v>
      </c>
      <c r="J3" s="79">
        <v>75.97</v>
      </c>
      <c r="K3" s="36">
        <f>J3-I3</f>
        <v>-8.36</v>
      </c>
      <c r="L3" s="35">
        <v>92.54</v>
      </c>
      <c r="M3" s="25">
        <v>95.4</v>
      </c>
      <c r="N3" s="26">
        <v>95.54</v>
      </c>
      <c r="O3" s="26">
        <v>89.77</v>
      </c>
      <c r="P3" s="26">
        <v>95.45</v>
      </c>
      <c r="Q3" s="26">
        <v>85.23</v>
      </c>
      <c r="R3" s="26">
        <v>85.31</v>
      </c>
      <c r="S3" s="79">
        <v>73.52</v>
      </c>
      <c r="T3" s="36">
        <f>S3-R3</f>
        <v>-11.790000000000006</v>
      </c>
      <c r="U3" s="35">
        <v>81.3</v>
      </c>
      <c r="V3" s="25">
        <v>89.35</v>
      </c>
      <c r="W3" s="26">
        <v>93.65</v>
      </c>
      <c r="X3" s="26">
        <v>85.49</v>
      </c>
      <c r="Y3" s="26">
        <v>93.94</v>
      </c>
      <c r="Z3" s="26">
        <v>80.3</v>
      </c>
      <c r="AA3" s="26">
        <v>83.61</v>
      </c>
      <c r="AB3" s="79">
        <v>69.709999999999994</v>
      </c>
      <c r="AC3" s="36">
        <f>AB3-AA3</f>
        <v>-13.900000000000006</v>
      </c>
      <c r="AD3" s="35">
        <v>96.01</v>
      </c>
      <c r="AE3" s="25">
        <v>98.03</v>
      </c>
      <c r="AF3" s="26">
        <v>99.21</v>
      </c>
      <c r="AG3" s="26">
        <v>92.34</v>
      </c>
      <c r="AH3" s="26">
        <v>98.48</v>
      </c>
      <c r="AI3" s="26">
        <v>83.33</v>
      </c>
      <c r="AJ3" s="26">
        <v>89.46</v>
      </c>
      <c r="AK3" s="79">
        <v>80.84</v>
      </c>
      <c r="AL3" s="36">
        <f>AK3-AJ3</f>
        <v>-8.6199999999999903</v>
      </c>
      <c r="AM3" s="35">
        <v>95.31</v>
      </c>
      <c r="AN3" s="25">
        <v>97.74</v>
      </c>
      <c r="AO3" s="26">
        <v>98.21</v>
      </c>
      <c r="AP3" s="26">
        <v>91.15</v>
      </c>
      <c r="AQ3" s="26">
        <v>98.99</v>
      </c>
      <c r="AR3" s="26">
        <v>81.06</v>
      </c>
      <c r="AS3" s="26">
        <v>89.53</v>
      </c>
      <c r="AT3" s="79">
        <v>80.92</v>
      </c>
      <c r="AU3" s="36">
        <f>AT3-AS3</f>
        <v>-8.61</v>
      </c>
      <c r="AV3" s="35">
        <v>91.86</v>
      </c>
      <c r="AW3" s="25">
        <v>95.41</v>
      </c>
      <c r="AX3" s="26">
        <v>96.85</v>
      </c>
      <c r="AY3" s="26">
        <v>89.85</v>
      </c>
      <c r="AZ3" s="26">
        <v>96.78</v>
      </c>
      <c r="BA3" s="26">
        <v>82.87</v>
      </c>
      <c r="BB3" s="26">
        <v>86.45</v>
      </c>
      <c r="BC3" s="26">
        <v>76.19</v>
      </c>
      <c r="BD3" s="36">
        <f>BC3-BB3</f>
        <v>-10.260000000000005</v>
      </c>
      <c r="BE3" s="37">
        <v>119</v>
      </c>
      <c r="BF3" s="5">
        <v>144</v>
      </c>
      <c r="BG3" s="17">
        <v>42</v>
      </c>
      <c r="BH3" s="17">
        <v>309</v>
      </c>
      <c r="BI3" s="17">
        <v>33</v>
      </c>
      <c r="BJ3" s="17">
        <v>11</v>
      </c>
      <c r="BK3" s="17">
        <v>350</v>
      </c>
      <c r="BL3" s="84">
        <v>484</v>
      </c>
      <c r="BM3" s="38">
        <f>BL3-BK3</f>
        <v>134</v>
      </c>
    </row>
    <row r="4" spans="1:65" ht="33.75" customHeight="1" x14ac:dyDescent="0.25">
      <c r="A4" s="39">
        <v>2</v>
      </c>
      <c r="B4" s="34" t="s">
        <v>93</v>
      </c>
      <c r="C4" s="40">
        <v>93.79</v>
      </c>
      <c r="D4" s="31">
        <v>91.44</v>
      </c>
      <c r="E4" s="26">
        <v>75</v>
      </c>
      <c r="F4" s="26">
        <v>93.88</v>
      </c>
      <c r="G4" s="26">
        <v>93.7</v>
      </c>
      <c r="H4" s="26">
        <v>95.25</v>
      </c>
      <c r="I4" s="26">
        <v>71.88</v>
      </c>
      <c r="J4" s="79">
        <v>67.94</v>
      </c>
      <c r="K4" s="36">
        <f>J4-I4</f>
        <v>-3.9399999999999977</v>
      </c>
      <c r="L4" s="40">
        <v>90.63</v>
      </c>
      <c r="M4" s="31">
        <v>91.47</v>
      </c>
      <c r="N4" s="26">
        <v>71.430000000000007</v>
      </c>
      <c r="O4" s="26">
        <v>92.48</v>
      </c>
      <c r="P4" s="26">
        <v>91.51</v>
      </c>
      <c r="Q4" s="26">
        <v>94.48</v>
      </c>
      <c r="R4" s="26">
        <v>69.239999999999995</v>
      </c>
      <c r="S4" s="79">
        <v>64.58</v>
      </c>
      <c r="T4" s="36">
        <f t="shared" ref="T4" si="0">S4-R4</f>
        <v>-4.6599999999999966</v>
      </c>
      <c r="U4" s="40">
        <v>80.63</v>
      </c>
      <c r="V4" s="31">
        <v>82.28</v>
      </c>
      <c r="W4" s="26">
        <v>69.05</v>
      </c>
      <c r="X4" s="26">
        <v>86.74</v>
      </c>
      <c r="Y4" s="26">
        <v>84.83</v>
      </c>
      <c r="Z4" s="26">
        <v>89.99</v>
      </c>
      <c r="AA4" s="26">
        <v>62.91</v>
      </c>
      <c r="AB4" s="79">
        <v>58.57</v>
      </c>
      <c r="AC4" s="36">
        <f t="shared" ref="AC4" si="1">AB4-AA4</f>
        <v>-4.3399999999999963</v>
      </c>
      <c r="AD4" s="40">
        <v>95.42</v>
      </c>
      <c r="AE4" s="31">
        <v>96.3</v>
      </c>
      <c r="AF4" s="26">
        <v>78.569999999999993</v>
      </c>
      <c r="AG4" s="26">
        <v>95.8</v>
      </c>
      <c r="AH4" s="26">
        <v>97.12</v>
      </c>
      <c r="AI4" s="26">
        <v>96.32</v>
      </c>
      <c r="AJ4" s="26">
        <v>81.95</v>
      </c>
      <c r="AK4" s="79">
        <v>78.8</v>
      </c>
      <c r="AL4" s="36">
        <f t="shared" ref="AL4" si="2">AK4-AJ4</f>
        <v>-3.1500000000000057</v>
      </c>
      <c r="AM4" s="40">
        <v>95.34</v>
      </c>
      <c r="AN4" s="31">
        <v>95.37</v>
      </c>
      <c r="AO4" s="26">
        <v>78.569999999999993</v>
      </c>
      <c r="AP4" s="26">
        <v>95.55</v>
      </c>
      <c r="AQ4" s="26">
        <v>95.94</v>
      </c>
      <c r="AR4" s="26">
        <v>95.67</v>
      </c>
      <c r="AS4" s="26">
        <v>80.73</v>
      </c>
      <c r="AT4" s="79">
        <v>77.06</v>
      </c>
      <c r="AU4" s="36">
        <f t="shared" ref="AU4" si="3">AT4-AS4</f>
        <v>-3.6700000000000017</v>
      </c>
      <c r="AV4" s="40">
        <v>91.2</v>
      </c>
      <c r="AW4" s="31">
        <v>91.36</v>
      </c>
      <c r="AX4" s="26">
        <v>74.739999999999995</v>
      </c>
      <c r="AY4" s="26">
        <v>92.92</v>
      </c>
      <c r="AZ4" s="26">
        <v>92.7</v>
      </c>
      <c r="BA4" s="26">
        <v>94.33</v>
      </c>
      <c r="BB4" s="26">
        <v>73.34</v>
      </c>
      <c r="BC4" s="26">
        <v>69.39</v>
      </c>
      <c r="BD4" s="36">
        <f t="shared" ref="BD4" si="4">BC4-BB4</f>
        <v>-3.9500000000000028</v>
      </c>
      <c r="BE4" s="41">
        <v>320</v>
      </c>
      <c r="BF4" s="32">
        <v>126</v>
      </c>
      <c r="BG4" s="17">
        <v>7</v>
      </c>
      <c r="BH4" s="17">
        <v>369</v>
      </c>
      <c r="BI4" s="17">
        <v>78</v>
      </c>
      <c r="BJ4" s="17">
        <v>129</v>
      </c>
      <c r="BK4" s="17">
        <v>431</v>
      </c>
      <c r="BL4" s="84">
        <v>531</v>
      </c>
      <c r="BM4" s="38">
        <f t="shared" ref="BM4" si="5">BL4-BK4</f>
        <v>100</v>
      </c>
    </row>
    <row r="15" spans="1:65" x14ac:dyDescent="0.25">
      <c r="BG15" s="3">
        <v>9684</v>
      </c>
    </row>
    <row r="16" spans="1:65" x14ac:dyDescent="0.25">
      <c r="BG16" s="3">
        <v>16187</v>
      </c>
    </row>
    <row r="17" spans="59:59" x14ac:dyDescent="0.25">
      <c r="BG17" s="3">
        <v>1015</v>
      </c>
    </row>
    <row r="18" spans="59:59" x14ac:dyDescent="0.25">
      <c r="BG18" s="3">
        <f>SUM(BG15:BG17)</f>
        <v>26886</v>
      </c>
    </row>
  </sheetData>
  <mergeCells count="9">
    <mergeCell ref="AD1:AL1"/>
    <mergeCell ref="AM1:AU1"/>
    <mergeCell ref="AV1:BD1"/>
    <mergeCell ref="BE1:BM1"/>
    <mergeCell ref="A1:A2"/>
    <mergeCell ref="B1:B2"/>
    <mergeCell ref="C1:K1"/>
    <mergeCell ref="L1:T1"/>
    <mergeCell ref="U1:AC1"/>
  </mergeCells>
  <conditionalFormatting sqref="BM3:BM4">
    <cfRule type="cellIs" dxfId="6" priority="2" operator="lessThan">
      <formula>0</formula>
    </cfRule>
  </conditionalFormatting>
  <conditionalFormatting sqref="BD3:BD4">
    <cfRule type="cellIs" dxfId="5" priority="3" operator="lessThan">
      <formula>0</formula>
    </cfRule>
  </conditionalFormatting>
  <conditionalFormatting sqref="AU3:AU4">
    <cfRule type="cellIs" dxfId="4" priority="4" operator="lessThan">
      <formula>0</formula>
    </cfRule>
  </conditionalFormatting>
  <conditionalFormatting sqref="AL3:AL4">
    <cfRule type="cellIs" dxfId="3" priority="5" operator="lessThan">
      <formula>0</formula>
    </cfRule>
  </conditionalFormatting>
  <conditionalFormatting sqref="AC3:AC4">
    <cfRule type="cellIs" dxfId="2" priority="6" operator="lessThan">
      <formula>0</formula>
    </cfRule>
  </conditionalFormatting>
  <conditionalFormatting sqref="T3:T4">
    <cfRule type="cellIs" dxfId="1" priority="7" operator="lessThan">
      <formula>0</formula>
    </cfRule>
  </conditionalFormatting>
  <conditionalFormatting sqref="K3:K4">
    <cfRule type="cellIs" dxfId="0" priority="8" operator="lessThan">
      <formula>0</formula>
    </cfRule>
  </conditionalFormatting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zoomScale="115" zoomScaleNormal="115" workbookViewId="0">
      <selection activeCell="B14" sqref="B14"/>
    </sheetView>
  </sheetViews>
  <sheetFormatPr defaultColWidth="9.140625" defaultRowHeight="11.25" x14ac:dyDescent="0.2"/>
  <cols>
    <col min="1" max="1" width="4.85546875" style="42" customWidth="1"/>
    <col min="2" max="2" width="43.5703125" style="43" customWidth="1"/>
    <col min="3" max="3" width="10" style="44" customWidth="1"/>
    <col min="4" max="4" width="4.85546875" style="44" customWidth="1"/>
    <col min="5" max="6" width="4" style="44" customWidth="1"/>
    <col min="7" max="8" width="4.85546875" style="44" customWidth="1"/>
    <col min="9" max="9" width="4" style="44" customWidth="1"/>
    <col min="10" max="11" width="4.85546875" style="44" customWidth="1"/>
    <col min="12" max="13" width="4" style="44" customWidth="1"/>
    <col min="14" max="15" width="4.85546875" style="44" customWidth="1"/>
    <col min="16" max="18" width="4" style="44" customWidth="1"/>
    <col min="19" max="20" width="4.85546875" style="44" customWidth="1"/>
    <col min="21" max="23" width="4" style="44" customWidth="1"/>
    <col min="24" max="25" width="4.85546875" style="44" customWidth="1"/>
    <col min="26" max="28" width="4" style="44" customWidth="1"/>
    <col min="29" max="30" width="4.85546875" style="44" customWidth="1"/>
    <col min="31" max="31" width="5.7109375" style="44" customWidth="1"/>
    <col min="32" max="32" width="4.85546875" style="44" customWidth="1"/>
    <col min="33" max="33" width="9.5703125" style="45" customWidth="1"/>
    <col min="34" max="16384" width="9.140625" style="43"/>
  </cols>
  <sheetData>
    <row r="1" spans="1:33" ht="11.25" customHeight="1" x14ac:dyDescent="0.2">
      <c r="A1" s="93"/>
      <c r="B1" s="93" t="s">
        <v>8</v>
      </c>
      <c r="C1" s="94" t="s">
        <v>94</v>
      </c>
      <c r="D1" s="94"/>
      <c r="E1" s="94"/>
      <c r="F1" s="94"/>
      <c r="G1" s="94"/>
      <c r="H1" s="94"/>
      <c r="I1" s="94"/>
      <c r="J1" s="94"/>
      <c r="K1" s="94"/>
      <c r="L1" s="94" t="s">
        <v>95</v>
      </c>
      <c r="M1" s="94"/>
      <c r="N1" s="94"/>
      <c r="O1" s="94"/>
      <c r="P1" s="94" t="s">
        <v>96</v>
      </c>
      <c r="Q1" s="94"/>
      <c r="R1" s="94"/>
      <c r="S1" s="94"/>
      <c r="T1" s="94"/>
      <c r="U1" s="94" t="s">
        <v>97</v>
      </c>
      <c r="V1" s="94"/>
      <c r="W1" s="94"/>
      <c r="X1" s="94"/>
      <c r="Y1" s="94"/>
      <c r="Z1" s="94" t="s">
        <v>98</v>
      </c>
      <c r="AA1" s="94"/>
      <c r="AB1" s="94"/>
      <c r="AC1" s="94"/>
      <c r="AD1" s="94"/>
      <c r="AE1" s="97" t="s">
        <v>2</v>
      </c>
      <c r="AF1" s="97"/>
      <c r="AG1" s="98" t="s">
        <v>99</v>
      </c>
    </row>
    <row r="2" spans="1:33" ht="11.25" customHeight="1" x14ac:dyDescent="0.2">
      <c r="A2" s="93"/>
      <c r="B2" s="93"/>
      <c r="C2" s="99" t="s">
        <v>100</v>
      </c>
      <c r="D2" s="95" t="s">
        <v>101</v>
      </c>
      <c r="E2" s="95" t="s">
        <v>102</v>
      </c>
      <c r="F2" s="95" t="s">
        <v>103</v>
      </c>
      <c r="G2" s="95" t="s">
        <v>104</v>
      </c>
      <c r="H2" s="95" t="s">
        <v>105</v>
      </c>
      <c r="I2" s="95" t="s">
        <v>106</v>
      </c>
      <c r="J2" s="96" t="s">
        <v>107</v>
      </c>
      <c r="K2" s="96"/>
      <c r="L2" s="99" t="s">
        <v>108</v>
      </c>
      <c r="M2" s="95" t="s">
        <v>109</v>
      </c>
      <c r="N2" s="96" t="s">
        <v>107</v>
      </c>
      <c r="O2" s="96"/>
      <c r="P2" s="99" t="s">
        <v>110</v>
      </c>
      <c r="Q2" s="95" t="s">
        <v>111</v>
      </c>
      <c r="R2" s="95" t="s">
        <v>112</v>
      </c>
      <c r="S2" s="96" t="s">
        <v>107</v>
      </c>
      <c r="T2" s="96"/>
      <c r="U2" s="99" t="s">
        <v>113</v>
      </c>
      <c r="V2" s="95" t="s">
        <v>114</v>
      </c>
      <c r="W2" s="95" t="s">
        <v>115</v>
      </c>
      <c r="X2" s="96" t="s">
        <v>107</v>
      </c>
      <c r="Y2" s="96"/>
      <c r="Z2" s="99" t="s">
        <v>116</v>
      </c>
      <c r="AA2" s="95" t="s">
        <v>117</v>
      </c>
      <c r="AB2" s="95" t="s">
        <v>118</v>
      </c>
      <c r="AC2" s="96" t="s">
        <v>107</v>
      </c>
      <c r="AD2" s="96"/>
      <c r="AE2" s="100" t="s">
        <v>119</v>
      </c>
      <c r="AF2" s="101" t="s">
        <v>120</v>
      </c>
      <c r="AG2" s="98"/>
    </row>
    <row r="3" spans="1:33" x14ac:dyDescent="0.2">
      <c r="A3" s="93"/>
      <c r="B3" s="93"/>
      <c r="C3" s="99"/>
      <c r="D3" s="95"/>
      <c r="E3" s="95"/>
      <c r="F3" s="95"/>
      <c r="G3" s="95"/>
      <c r="H3" s="95"/>
      <c r="I3" s="95"/>
      <c r="J3" s="6" t="s">
        <v>119</v>
      </c>
      <c r="K3" s="9" t="s">
        <v>120</v>
      </c>
      <c r="L3" s="99"/>
      <c r="M3" s="95"/>
      <c r="N3" s="6" t="s">
        <v>119</v>
      </c>
      <c r="O3" s="9" t="s">
        <v>120</v>
      </c>
      <c r="P3" s="99"/>
      <c r="Q3" s="95"/>
      <c r="R3" s="95"/>
      <c r="S3" s="6" t="s">
        <v>119</v>
      </c>
      <c r="T3" s="9" t="s">
        <v>120</v>
      </c>
      <c r="U3" s="99"/>
      <c r="V3" s="95"/>
      <c r="W3" s="95"/>
      <c r="X3" s="6" t="s">
        <v>119</v>
      </c>
      <c r="Y3" s="9" t="s">
        <v>120</v>
      </c>
      <c r="Z3" s="99"/>
      <c r="AA3" s="95"/>
      <c r="AB3" s="95"/>
      <c r="AC3" s="6" t="s">
        <v>119</v>
      </c>
      <c r="AD3" s="9" t="s">
        <v>120</v>
      </c>
      <c r="AE3" s="100"/>
      <c r="AF3" s="101"/>
      <c r="AG3" s="98"/>
    </row>
    <row r="4" spans="1:33" x14ac:dyDescent="0.2">
      <c r="A4" s="47">
        <v>1</v>
      </c>
      <c r="B4" s="48" t="s">
        <v>121</v>
      </c>
      <c r="C4" s="49">
        <v>9.83</v>
      </c>
      <c r="D4" s="50">
        <v>9.8000000000000007</v>
      </c>
      <c r="E4" s="50">
        <v>9.82</v>
      </c>
      <c r="F4" s="50">
        <v>9.82</v>
      </c>
      <c r="G4" s="50">
        <v>9.85</v>
      </c>
      <c r="H4" s="51">
        <v>9.8000000000000007</v>
      </c>
      <c r="I4" s="51">
        <v>9.82</v>
      </c>
      <c r="J4" s="52">
        <v>29.46</v>
      </c>
      <c r="K4" s="53">
        <v>98.2</v>
      </c>
      <c r="L4" s="54">
        <v>9.8000000000000007</v>
      </c>
      <c r="M4" s="51">
        <v>9.83</v>
      </c>
      <c r="N4" s="52">
        <v>19.63</v>
      </c>
      <c r="O4" s="53">
        <v>98.17</v>
      </c>
      <c r="P4" s="54">
        <v>9.73</v>
      </c>
      <c r="Q4" s="51">
        <v>9.8000000000000007</v>
      </c>
      <c r="R4" s="51">
        <v>9.7899999999999991</v>
      </c>
      <c r="S4" s="52">
        <v>29.33</v>
      </c>
      <c r="T4" s="53">
        <v>97.75</v>
      </c>
      <c r="U4" s="54">
        <v>9.86</v>
      </c>
      <c r="V4" s="51">
        <v>9.85</v>
      </c>
      <c r="W4" s="51">
        <v>9.85</v>
      </c>
      <c r="X4" s="52">
        <v>29.55</v>
      </c>
      <c r="Y4" s="53">
        <v>98.5</v>
      </c>
      <c r="Z4" s="54">
        <v>9.85</v>
      </c>
      <c r="AA4" s="51">
        <v>9.8699999999999992</v>
      </c>
      <c r="AB4" s="51">
        <v>9.85</v>
      </c>
      <c r="AC4" s="52">
        <v>29.56</v>
      </c>
      <c r="AD4" s="53">
        <v>98.55</v>
      </c>
      <c r="AE4" s="55">
        <v>137.54</v>
      </c>
      <c r="AF4" s="56">
        <v>98.24</v>
      </c>
      <c r="AG4" s="33">
        <v>178</v>
      </c>
    </row>
    <row r="5" spans="1:33" x14ac:dyDescent="0.2">
      <c r="A5" s="47">
        <v>2</v>
      </c>
      <c r="B5" s="48" t="s">
        <v>122</v>
      </c>
      <c r="C5" s="49">
        <v>9.3800000000000008</v>
      </c>
      <c r="D5" s="50">
        <v>9.33</v>
      </c>
      <c r="E5" s="50">
        <v>9.35</v>
      </c>
      <c r="F5" s="50">
        <v>9.34</v>
      </c>
      <c r="G5" s="50">
        <v>9.41</v>
      </c>
      <c r="H5" s="51">
        <v>9.31</v>
      </c>
      <c r="I5" s="51">
        <v>9.36</v>
      </c>
      <c r="J5" s="52">
        <v>28.06</v>
      </c>
      <c r="K5" s="53">
        <v>93.52</v>
      </c>
      <c r="L5" s="54">
        <v>9.1199999999999992</v>
      </c>
      <c r="M5" s="51">
        <v>9.3000000000000007</v>
      </c>
      <c r="N5" s="52">
        <v>18.420000000000002</v>
      </c>
      <c r="O5" s="53">
        <v>92.1</v>
      </c>
      <c r="P5" s="54">
        <v>9.2200000000000006</v>
      </c>
      <c r="Q5" s="51">
        <v>9.09</v>
      </c>
      <c r="R5" s="51">
        <v>9.16</v>
      </c>
      <c r="S5" s="52">
        <v>27.47</v>
      </c>
      <c r="T5" s="53">
        <v>91.58</v>
      </c>
      <c r="U5" s="54">
        <v>9.3699999999999992</v>
      </c>
      <c r="V5" s="51">
        <v>9.51</v>
      </c>
      <c r="W5" s="51">
        <v>9.35</v>
      </c>
      <c r="X5" s="52">
        <v>28.23</v>
      </c>
      <c r="Y5" s="53">
        <v>94.09</v>
      </c>
      <c r="Z5" s="54">
        <v>9.1999999999999993</v>
      </c>
      <c r="AA5" s="51">
        <v>9.52</v>
      </c>
      <c r="AB5" s="51">
        <v>9.3699999999999992</v>
      </c>
      <c r="AC5" s="52">
        <v>28.09</v>
      </c>
      <c r="AD5" s="53">
        <v>93.64</v>
      </c>
      <c r="AE5" s="55">
        <v>130.27000000000001</v>
      </c>
      <c r="AF5" s="56">
        <v>93.05</v>
      </c>
      <c r="AG5" s="33">
        <v>182</v>
      </c>
    </row>
    <row r="6" spans="1:33" x14ac:dyDescent="0.2">
      <c r="A6" s="47">
        <v>3</v>
      </c>
      <c r="B6" s="48" t="s">
        <v>25</v>
      </c>
      <c r="C6" s="49">
        <v>9.94</v>
      </c>
      <c r="D6" s="50">
        <v>9.92</v>
      </c>
      <c r="E6" s="50">
        <v>9.93</v>
      </c>
      <c r="F6" s="50">
        <v>9.89</v>
      </c>
      <c r="G6" s="50">
        <v>9.9600000000000009</v>
      </c>
      <c r="H6" s="51">
        <v>9.92</v>
      </c>
      <c r="I6" s="51">
        <v>9.94</v>
      </c>
      <c r="J6" s="52">
        <v>29.76</v>
      </c>
      <c r="K6" s="53">
        <v>99.19</v>
      </c>
      <c r="L6" s="54">
        <v>9.8699999999999992</v>
      </c>
      <c r="M6" s="51">
        <v>9.92</v>
      </c>
      <c r="N6" s="52">
        <v>19.79</v>
      </c>
      <c r="O6" s="53">
        <v>98.95</v>
      </c>
      <c r="P6" s="54">
        <v>9.6</v>
      </c>
      <c r="Q6" s="51">
        <v>9.64</v>
      </c>
      <c r="R6" s="51">
        <v>9.68</v>
      </c>
      <c r="S6" s="52">
        <v>28.93</v>
      </c>
      <c r="T6" s="53">
        <v>96.43</v>
      </c>
      <c r="U6" s="54">
        <v>9.9600000000000009</v>
      </c>
      <c r="V6" s="51">
        <v>9.9600000000000009</v>
      </c>
      <c r="W6" s="51">
        <v>9.98</v>
      </c>
      <c r="X6" s="52">
        <v>29.89</v>
      </c>
      <c r="Y6" s="53">
        <v>99.65</v>
      </c>
      <c r="Z6" s="54">
        <v>9.92</v>
      </c>
      <c r="AA6" s="51">
        <v>9.9600000000000009</v>
      </c>
      <c r="AB6" s="51">
        <v>9.89</v>
      </c>
      <c r="AC6" s="52">
        <v>29.77</v>
      </c>
      <c r="AD6" s="53">
        <v>99.23</v>
      </c>
      <c r="AE6" s="55">
        <v>138.13999999999999</v>
      </c>
      <c r="AF6" s="56">
        <v>98.67</v>
      </c>
      <c r="AG6" s="33">
        <v>119</v>
      </c>
    </row>
    <row r="7" spans="1:33" x14ac:dyDescent="0.2">
      <c r="A7" s="47">
        <v>4</v>
      </c>
      <c r="B7" s="48" t="s">
        <v>123</v>
      </c>
      <c r="C7" s="49">
        <v>9.3000000000000007</v>
      </c>
      <c r="D7" s="50">
        <v>9.27</v>
      </c>
      <c r="E7" s="50">
        <v>9.2899999999999991</v>
      </c>
      <c r="F7" s="50">
        <v>9.26</v>
      </c>
      <c r="G7" s="50">
        <v>9.36</v>
      </c>
      <c r="H7" s="51">
        <v>9.3000000000000007</v>
      </c>
      <c r="I7" s="51">
        <v>9.33</v>
      </c>
      <c r="J7" s="52">
        <v>27.88</v>
      </c>
      <c r="K7" s="53">
        <v>92.93</v>
      </c>
      <c r="L7" s="54">
        <v>8.92</v>
      </c>
      <c r="M7" s="51">
        <v>9.09</v>
      </c>
      <c r="N7" s="52">
        <v>18.02</v>
      </c>
      <c r="O7" s="53">
        <v>90.08</v>
      </c>
      <c r="P7" s="54">
        <v>8.52</v>
      </c>
      <c r="Q7" s="51">
        <v>8.6199999999999992</v>
      </c>
      <c r="R7" s="51">
        <v>8.68</v>
      </c>
      <c r="S7" s="52">
        <v>25.82</v>
      </c>
      <c r="T7" s="53">
        <v>86.06</v>
      </c>
      <c r="U7" s="54">
        <v>9.3000000000000007</v>
      </c>
      <c r="V7" s="51">
        <v>9.3800000000000008</v>
      </c>
      <c r="W7" s="51">
        <v>9.26</v>
      </c>
      <c r="X7" s="52">
        <v>27.94</v>
      </c>
      <c r="Y7" s="53">
        <v>93.13</v>
      </c>
      <c r="Z7" s="54">
        <v>8.91</v>
      </c>
      <c r="AA7" s="51">
        <v>9.44</v>
      </c>
      <c r="AB7" s="51">
        <v>9.35</v>
      </c>
      <c r="AC7" s="52">
        <v>27.7</v>
      </c>
      <c r="AD7" s="53">
        <v>92.32</v>
      </c>
      <c r="AE7" s="55">
        <v>127.35</v>
      </c>
      <c r="AF7" s="56">
        <v>90.96</v>
      </c>
      <c r="AG7" s="33">
        <v>165</v>
      </c>
    </row>
    <row r="8" spans="1:33" x14ac:dyDescent="0.2">
      <c r="A8" s="47">
        <v>5</v>
      </c>
      <c r="B8" s="48" t="s">
        <v>26</v>
      </c>
      <c r="C8" s="49">
        <v>9.6999999999999993</v>
      </c>
      <c r="D8" s="50">
        <v>9.56</v>
      </c>
      <c r="E8" s="50">
        <v>9.6300000000000008</v>
      </c>
      <c r="F8" s="50">
        <v>9.6300000000000008</v>
      </c>
      <c r="G8" s="50">
        <v>9.77</v>
      </c>
      <c r="H8" s="51">
        <v>9.69</v>
      </c>
      <c r="I8" s="51">
        <v>9.73</v>
      </c>
      <c r="J8" s="52">
        <v>28.99</v>
      </c>
      <c r="K8" s="53">
        <v>96.65</v>
      </c>
      <c r="L8" s="54">
        <v>9.42</v>
      </c>
      <c r="M8" s="51">
        <v>9.4600000000000009</v>
      </c>
      <c r="N8" s="52">
        <v>18.88</v>
      </c>
      <c r="O8" s="53">
        <v>94.4</v>
      </c>
      <c r="P8" s="54">
        <v>9.1199999999999992</v>
      </c>
      <c r="Q8" s="51">
        <v>9.19</v>
      </c>
      <c r="R8" s="51">
        <v>9.19</v>
      </c>
      <c r="S8" s="52">
        <v>27.5</v>
      </c>
      <c r="T8" s="53">
        <v>91.67</v>
      </c>
      <c r="U8" s="54">
        <v>9.7100000000000009</v>
      </c>
      <c r="V8" s="51">
        <v>9.75</v>
      </c>
      <c r="W8" s="51">
        <v>9.6999999999999993</v>
      </c>
      <c r="X8" s="52">
        <v>29.17</v>
      </c>
      <c r="Y8" s="53">
        <v>97.22</v>
      </c>
      <c r="Z8" s="54">
        <v>9.42</v>
      </c>
      <c r="AA8" s="51">
        <v>9.81</v>
      </c>
      <c r="AB8" s="51">
        <v>9.7100000000000009</v>
      </c>
      <c r="AC8" s="52">
        <v>28.94</v>
      </c>
      <c r="AD8" s="53">
        <v>96.47</v>
      </c>
      <c r="AE8" s="55">
        <v>133.47999999999999</v>
      </c>
      <c r="AF8" s="56">
        <v>95.34</v>
      </c>
      <c r="AG8" s="33">
        <v>210</v>
      </c>
    </row>
    <row r="9" spans="1:33" x14ac:dyDescent="0.2">
      <c r="A9" s="47">
        <v>6</v>
      </c>
      <c r="B9" s="48" t="s">
        <v>124</v>
      </c>
      <c r="C9" s="49">
        <v>9.7899999999999991</v>
      </c>
      <c r="D9" s="50">
        <v>9.7899999999999991</v>
      </c>
      <c r="E9" s="50">
        <v>9.7899999999999991</v>
      </c>
      <c r="F9" s="50">
        <v>9.81</v>
      </c>
      <c r="G9" s="50">
        <v>9.73</v>
      </c>
      <c r="H9" s="51">
        <v>9.83</v>
      </c>
      <c r="I9" s="51">
        <v>9.7799999999999994</v>
      </c>
      <c r="J9" s="52">
        <v>29.37</v>
      </c>
      <c r="K9" s="53">
        <v>97.9</v>
      </c>
      <c r="L9" s="54">
        <v>9.73</v>
      </c>
      <c r="M9" s="51">
        <v>9.7899999999999991</v>
      </c>
      <c r="N9" s="52">
        <v>19.52</v>
      </c>
      <c r="O9" s="53">
        <v>97.58</v>
      </c>
      <c r="P9" s="54">
        <v>9.84</v>
      </c>
      <c r="Q9" s="51">
        <v>9.7899999999999991</v>
      </c>
      <c r="R9" s="51">
        <v>9.84</v>
      </c>
      <c r="S9" s="52">
        <v>29.48</v>
      </c>
      <c r="T9" s="53">
        <v>98.26</v>
      </c>
      <c r="U9" s="54">
        <v>9.86</v>
      </c>
      <c r="V9" s="51">
        <v>9.7899999999999991</v>
      </c>
      <c r="W9" s="51">
        <v>9.7899999999999991</v>
      </c>
      <c r="X9" s="52">
        <v>29.44</v>
      </c>
      <c r="Y9" s="53">
        <v>98.13</v>
      </c>
      <c r="Z9" s="54">
        <v>9.81</v>
      </c>
      <c r="AA9" s="51">
        <v>9.83</v>
      </c>
      <c r="AB9" s="51">
        <v>9.81</v>
      </c>
      <c r="AC9" s="52">
        <v>29.44</v>
      </c>
      <c r="AD9" s="53">
        <v>98.13</v>
      </c>
      <c r="AE9" s="55">
        <v>137.24</v>
      </c>
      <c r="AF9" s="56">
        <v>98.03</v>
      </c>
      <c r="AG9" s="33">
        <v>129</v>
      </c>
    </row>
    <row r="10" spans="1:33" x14ac:dyDescent="0.2">
      <c r="A10" s="47">
        <v>7</v>
      </c>
      <c r="B10" s="48" t="s">
        <v>125</v>
      </c>
      <c r="C10" s="49">
        <v>9.75</v>
      </c>
      <c r="D10" s="50">
        <v>9.73</v>
      </c>
      <c r="E10" s="50">
        <v>9.74</v>
      </c>
      <c r="F10" s="50">
        <v>9.59</v>
      </c>
      <c r="G10" s="50">
        <v>9.8699999999999992</v>
      </c>
      <c r="H10" s="51">
        <v>9.82</v>
      </c>
      <c r="I10" s="51">
        <v>9.84</v>
      </c>
      <c r="J10" s="52">
        <v>29.17</v>
      </c>
      <c r="K10" s="53">
        <v>97.25</v>
      </c>
      <c r="L10" s="54">
        <v>9.73</v>
      </c>
      <c r="M10" s="51">
        <v>9.7200000000000006</v>
      </c>
      <c r="N10" s="52">
        <v>19.45</v>
      </c>
      <c r="O10" s="53">
        <v>97.25</v>
      </c>
      <c r="P10" s="54">
        <v>9.34</v>
      </c>
      <c r="Q10" s="51">
        <v>9.31</v>
      </c>
      <c r="R10" s="51">
        <v>9.41</v>
      </c>
      <c r="S10" s="52">
        <v>28.05</v>
      </c>
      <c r="T10" s="53">
        <v>93.5</v>
      </c>
      <c r="U10" s="54">
        <v>9.77</v>
      </c>
      <c r="V10" s="51">
        <v>9.8699999999999992</v>
      </c>
      <c r="W10" s="51">
        <v>9.7899999999999991</v>
      </c>
      <c r="X10" s="52">
        <v>29.44</v>
      </c>
      <c r="Y10" s="53">
        <v>98.12</v>
      </c>
      <c r="Z10" s="54">
        <v>9.65</v>
      </c>
      <c r="AA10" s="51">
        <v>9.75</v>
      </c>
      <c r="AB10" s="51">
        <v>9.82</v>
      </c>
      <c r="AC10" s="52">
        <v>29.21</v>
      </c>
      <c r="AD10" s="53">
        <v>97.36</v>
      </c>
      <c r="AE10" s="55">
        <v>135.32</v>
      </c>
      <c r="AF10" s="56">
        <v>96.66</v>
      </c>
      <c r="AG10" s="33">
        <v>177</v>
      </c>
    </row>
    <row r="11" spans="1:33" x14ac:dyDescent="0.2">
      <c r="A11" s="47">
        <v>8</v>
      </c>
      <c r="B11" s="48" t="s">
        <v>126</v>
      </c>
      <c r="C11" s="49">
        <v>9.9499999999999993</v>
      </c>
      <c r="D11" s="50">
        <v>9.94</v>
      </c>
      <c r="E11" s="50">
        <v>9.94</v>
      </c>
      <c r="F11" s="50">
        <v>9.94</v>
      </c>
      <c r="G11" s="50">
        <v>9.93</v>
      </c>
      <c r="H11" s="51">
        <v>9.94</v>
      </c>
      <c r="I11" s="51">
        <v>9.94</v>
      </c>
      <c r="J11" s="52">
        <v>29.82</v>
      </c>
      <c r="K11" s="53">
        <v>99.4</v>
      </c>
      <c r="L11" s="54">
        <v>9.9499999999999993</v>
      </c>
      <c r="M11" s="51">
        <v>9.93</v>
      </c>
      <c r="N11" s="52">
        <v>19.89</v>
      </c>
      <c r="O11" s="53">
        <v>99.43</v>
      </c>
      <c r="P11" s="54">
        <v>9.94</v>
      </c>
      <c r="Q11" s="51">
        <v>9.94</v>
      </c>
      <c r="R11" s="51">
        <v>9.94</v>
      </c>
      <c r="S11" s="52">
        <v>29.83</v>
      </c>
      <c r="T11" s="53">
        <v>99.42</v>
      </c>
      <c r="U11" s="54">
        <v>9.94</v>
      </c>
      <c r="V11" s="51">
        <v>9.94</v>
      </c>
      <c r="W11" s="51">
        <v>9.94</v>
      </c>
      <c r="X11" s="52">
        <v>29.83</v>
      </c>
      <c r="Y11" s="53">
        <v>99.42</v>
      </c>
      <c r="Z11" s="54">
        <v>9.93</v>
      </c>
      <c r="AA11" s="51">
        <v>9.94</v>
      </c>
      <c r="AB11" s="51">
        <v>9.94</v>
      </c>
      <c r="AC11" s="52">
        <v>29.81</v>
      </c>
      <c r="AD11" s="53">
        <v>99.37</v>
      </c>
      <c r="AE11" s="55">
        <v>139.16999999999999</v>
      </c>
      <c r="AF11" s="56">
        <v>99.41</v>
      </c>
      <c r="AG11" s="33">
        <v>530</v>
      </c>
    </row>
    <row r="12" spans="1:33" x14ac:dyDescent="0.2">
      <c r="A12" s="47">
        <v>9</v>
      </c>
      <c r="B12" s="48" t="s">
        <v>127</v>
      </c>
      <c r="C12" s="49">
        <v>9.81</v>
      </c>
      <c r="D12" s="50">
        <v>9.86</v>
      </c>
      <c r="E12" s="50">
        <v>9.83</v>
      </c>
      <c r="F12" s="50">
        <v>9.81</v>
      </c>
      <c r="G12" s="50">
        <v>9.83</v>
      </c>
      <c r="H12" s="51">
        <v>9.93</v>
      </c>
      <c r="I12" s="51">
        <v>9.8800000000000008</v>
      </c>
      <c r="J12" s="52">
        <v>29.52</v>
      </c>
      <c r="K12" s="53">
        <v>98.4</v>
      </c>
      <c r="L12" s="54">
        <v>9.74</v>
      </c>
      <c r="M12" s="51">
        <v>9.9</v>
      </c>
      <c r="N12" s="52">
        <v>19.64</v>
      </c>
      <c r="O12" s="53">
        <v>98.2</v>
      </c>
      <c r="P12" s="54">
        <v>9.74</v>
      </c>
      <c r="Q12" s="51">
        <v>9.76</v>
      </c>
      <c r="R12" s="51">
        <v>9.8800000000000008</v>
      </c>
      <c r="S12" s="52">
        <v>29.38</v>
      </c>
      <c r="T12" s="53">
        <v>97.92</v>
      </c>
      <c r="U12" s="54">
        <v>9.93</v>
      </c>
      <c r="V12" s="51">
        <v>9.98</v>
      </c>
      <c r="W12" s="51">
        <v>9.93</v>
      </c>
      <c r="X12" s="52">
        <v>29.83</v>
      </c>
      <c r="Y12" s="53">
        <v>99.44</v>
      </c>
      <c r="Z12" s="54">
        <v>9.86</v>
      </c>
      <c r="AA12" s="51">
        <v>9.98</v>
      </c>
      <c r="AB12" s="51">
        <v>9.9499999999999993</v>
      </c>
      <c r="AC12" s="52">
        <v>29.78</v>
      </c>
      <c r="AD12" s="53">
        <v>99.28</v>
      </c>
      <c r="AE12" s="55">
        <v>138.15</v>
      </c>
      <c r="AF12" s="56">
        <v>98.68</v>
      </c>
      <c r="AG12" s="33">
        <v>104</v>
      </c>
    </row>
    <row r="13" spans="1:33" x14ac:dyDescent="0.2">
      <c r="A13" s="47">
        <v>10</v>
      </c>
      <c r="B13" s="48" t="s">
        <v>128</v>
      </c>
      <c r="C13" s="49">
        <v>9.9</v>
      </c>
      <c r="D13" s="50">
        <v>9.89</v>
      </c>
      <c r="E13" s="50">
        <v>9.89</v>
      </c>
      <c r="F13" s="50">
        <v>9.9</v>
      </c>
      <c r="G13" s="50">
        <v>9.89</v>
      </c>
      <c r="H13" s="51">
        <v>9.91</v>
      </c>
      <c r="I13" s="51">
        <v>9.9</v>
      </c>
      <c r="J13" s="52">
        <v>29.69</v>
      </c>
      <c r="K13" s="53">
        <v>98.96</v>
      </c>
      <c r="L13" s="54">
        <v>9.9</v>
      </c>
      <c r="M13" s="51">
        <v>9.9</v>
      </c>
      <c r="N13" s="52">
        <v>19.809999999999999</v>
      </c>
      <c r="O13" s="53">
        <v>99.04</v>
      </c>
      <c r="P13" s="54">
        <v>9.9</v>
      </c>
      <c r="Q13" s="51">
        <v>9.8800000000000008</v>
      </c>
      <c r="R13" s="51">
        <v>9.8800000000000008</v>
      </c>
      <c r="S13" s="52">
        <v>29.66</v>
      </c>
      <c r="T13" s="53">
        <v>98.88</v>
      </c>
      <c r="U13" s="54">
        <v>9.93</v>
      </c>
      <c r="V13" s="51">
        <v>9.93</v>
      </c>
      <c r="W13" s="51">
        <v>9.92</v>
      </c>
      <c r="X13" s="52">
        <v>29.78</v>
      </c>
      <c r="Y13" s="53">
        <v>99.25</v>
      </c>
      <c r="Z13" s="54">
        <v>9.9</v>
      </c>
      <c r="AA13" s="51">
        <v>9.93</v>
      </c>
      <c r="AB13" s="51">
        <v>9.91</v>
      </c>
      <c r="AC13" s="52">
        <v>29.74</v>
      </c>
      <c r="AD13" s="53">
        <v>99.15</v>
      </c>
      <c r="AE13" s="55">
        <v>138.68</v>
      </c>
      <c r="AF13" s="56">
        <v>99.06</v>
      </c>
      <c r="AG13" s="33">
        <v>313</v>
      </c>
    </row>
    <row r="14" spans="1:33" x14ac:dyDescent="0.2">
      <c r="A14" s="47">
        <v>11</v>
      </c>
      <c r="B14" s="48" t="s">
        <v>32</v>
      </c>
      <c r="C14" s="49">
        <v>9.6199999999999992</v>
      </c>
      <c r="D14" s="50">
        <v>9.4</v>
      </c>
      <c r="E14" s="50">
        <v>9.51</v>
      </c>
      <c r="F14" s="50">
        <v>9.41</v>
      </c>
      <c r="G14" s="50">
        <v>9.57</v>
      </c>
      <c r="H14" s="51">
        <v>9.48</v>
      </c>
      <c r="I14" s="51">
        <v>9.5299999999999994</v>
      </c>
      <c r="J14" s="52">
        <v>28.44</v>
      </c>
      <c r="K14" s="53">
        <v>94.81</v>
      </c>
      <c r="L14" s="54">
        <v>9.0399999999999991</v>
      </c>
      <c r="M14" s="51">
        <v>9.15</v>
      </c>
      <c r="N14" s="52">
        <v>18.190000000000001</v>
      </c>
      <c r="O14" s="53">
        <v>90.93</v>
      </c>
      <c r="P14" s="54">
        <v>8.1300000000000008</v>
      </c>
      <c r="Q14" s="51">
        <v>8.51</v>
      </c>
      <c r="R14" s="51">
        <v>8.5299999999999994</v>
      </c>
      <c r="S14" s="52">
        <v>25.17</v>
      </c>
      <c r="T14" s="53">
        <v>83.89</v>
      </c>
      <c r="U14" s="54">
        <v>9.59</v>
      </c>
      <c r="V14" s="51">
        <v>9.6199999999999992</v>
      </c>
      <c r="W14" s="51">
        <v>9.59</v>
      </c>
      <c r="X14" s="52">
        <v>28.8</v>
      </c>
      <c r="Y14" s="53">
        <v>95.99</v>
      </c>
      <c r="Z14" s="54">
        <v>8.99</v>
      </c>
      <c r="AA14" s="51">
        <v>9.68</v>
      </c>
      <c r="AB14" s="51">
        <v>9.51</v>
      </c>
      <c r="AC14" s="52">
        <v>28.17</v>
      </c>
      <c r="AD14" s="53">
        <v>93.91</v>
      </c>
      <c r="AE14" s="55">
        <v>128.77000000000001</v>
      </c>
      <c r="AF14" s="56">
        <v>91.98</v>
      </c>
      <c r="AG14" s="33">
        <v>208</v>
      </c>
    </row>
    <row r="15" spans="1:33" x14ac:dyDescent="0.2">
      <c r="A15" s="47">
        <v>12</v>
      </c>
      <c r="B15" s="48" t="s">
        <v>129</v>
      </c>
      <c r="C15" s="49">
        <v>9.9</v>
      </c>
      <c r="D15" s="50">
        <v>9.9</v>
      </c>
      <c r="E15" s="50">
        <v>9.9</v>
      </c>
      <c r="F15" s="50">
        <v>9.9</v>
      </c>
      <c r="G15" s="50">
        <v>9.91</v>
      </c>
      <c r="H15" s="51">
        <v>9.93</v>
      </c>
      <c r="I15" s="51">
        <v>9.92</v>
      </c>
      <c r="J15" s="52">
        <v>29.72</v>
      </c>
      <c r="K15" s="53">
        <v>99.06</v>
      </c>
      <c r="L15" s="54">
        <v>9.8800000000000008</v>
      </c>
      <c r="M15" s="51">
        <v>9.8699999999999992</v>
      </c>
      <c r="N15" s="52">
        <v>19.75</v>
      </c>
      <c r="O15" s="53">
        <v>98.74</v>
      </c>
      <c r="P15" s="54">
        <v>9.82</v>
      </c>
      <c r="Q15" s="51">
        <v>9.83</v>
      </c>
      <c r="R15" s="51">
        <v>9.83</v>
      </c>
      <c r="S15" s="52">
        <v>29.47</v>
      </c>
      <c r="T15" s="53">
        <v>98.23</v>
      </c>
      <c r="U15" s="54">
        <v>9.94</v>
      </c>
      <c r="V15" s="51">
        <v>9.93</v>
      </c>
      <c r="W15" s="51">
        <v>9.94</v>
      </c>
      <c r="X15" s="52">
        <v>29.81</v>
      </c>
      <c r="Y15" s="53">
        <v>99.36</v>
      </c>
      <c r="Z15" s="54">
        <v>9.84</v>
      </c>
      <c r="AA15" s="51">
        <v>9.92</v>
      </c>
      <c r="AB15" s="51">
        <v>9.92</v>
      </c>
      <c r="AC15" s="52">
        <v>29.68</v>
      </c>
      <c r="AD15" s="53">
        <v>98.93</v>
      </c>
      <c r="AE15" s="55">
        <v>138.41999999999999</v>
      </c>
      <c r="AF15" s="56">
        <v>98.87</v>
      </c>
      <c r="AG15" s="33">
        <v>288</v>
      </c>
    </row>
    <row r="16" spans="1:33" x14ac:dyDescent="0.2">
      <c r="A16" s="47">
        <v>13</v>
      </c>
      <c r="B16" s="48" t="s">
        <v>34</v>
      </c>
      <c r="C16" s="49">
        <v>9.83</v>
      </c>
      <c r="D16" s="50">
        <v>9.77</v>
      </c>
      <c r="E16" s="50">
        <v>9.8000000000000007</v>
      </c>
      <c r="F16" s="50">
        <v>9.85</v>
      </c>
      <c r="G16" s="50">
        <v>9.83</v>
      </c>
      <c r="H16" s="51">
        <v>9.7799999999999994</v>
      </c>
      <c r="I16" s="51">
        <v>9.81</v>
      </c>
      <c r="J16" s="52">
        <v>29.45</v>
      </c>
      <c r="K16" s="53">
        <v>98.18</v>
      </c>
      <c r="L16" s="54">
        <v>9.75</v>
      </c>
      <c r="M16" s="51">
        <v>9.75</v>
      </c>
      <c r="N16" s="52">
        <v>19.5</v>
      </c>
      <c r="O16" s="53">
        <v>97.48</v>
      </c>
      <c r="P16" s="54">
        <v>9.2100000000000009</v>
      </c>
      <c r="Q16" s="51">
        <v>9.19</v>
      </c>
      <c r="R16" s="51">
        <v>9.23</v>
      </c>
      <c r="S16" s="52">
        <v>27.63</v>
      </c>
      <c r="T16" s="53">
        <v>92.11</v>
      </c>
      <c r="U16" s="54">
        <v>9.8000000000000007</v>
      </c>
      <c r="V16" s="51">
        <v>9.9</v>
      </c>
      <c r="W16" s="51">
        <v>9.8800000000000008</v>
      </c>
      <c r="X16" s="52">
        <v>29.58</v>
      </c>
      <c r="Y16" s="53">
        <v>98.6</v>
      </c>
      <c r="Z16" s="54">
        <v>9.7100000000000009</v>
      </c>
      <c r="AA16" s="51">
        <v>9.8000000000000007</v>
      </c>
      <c r="AB16" s="51">
        <v>9.83</v>
      </c>
      <c r="AC16" s="52">
        <v>29.35</v>
      </c>
      <c r="AD16" s="53">
        <v>97.82</v>
      </c>
      <c r="AE16" s="55">
        <v>135.51</v>
      </c>
      <c r="AF16" s="56">
        <v>96.79</v>
      </c>
      <c r="AG16" s="33">
        <v>149</v>
      </c>
    </row>
    <row r="17" spans="1:33" x14ac:dyDescent="0.2">
      <c r="A17" s="47">
        <v>14</v>
      </c>
      <c r="B17" s="48" t="s">
        <v>130</v>
      </c>
      <c r="C17" s="49">
        <v>9.9700000000000006</v>
      </c>
      <c r="D17" s="50">
        <v>9.9499999999999993</v>
      </c>
      <c r="E17" s="50">
        <v>9.9600000000000009</v>
      </c>
      <c r="F17" s="50">
        <v>9.98</v>
      </c>
      <c r="G17" s="50">
        <v>9.9499999999999993</v>
      </c>
      <c r="H17" s="51">
        <v>9.9700000000000006</v>
      </c>
      <c r="I17" s="51">
        <v>9.9600000000000009</v>
      </c>
      <c r="J17" s="52">
        <v>29.9</v>
      </c>
      <c r="K17" s="53">
        <v>99.66</v>
      </c>
      <c r="L17" s="54">
        <v>9.93</v>
      </c>
      <c r="M17" s="51">
        <v>9.93</v>
      </c>
      <c r="N17" s="52">
        <v>19.87</v>
      </c>
      <c r="O17" s="53">
        <v>99.33</v>
      </c>
      <c r="P17" s="54">
        <v>9.83</v>
      </c>
      <c r="Q17" s="51">
        <v>9.9</v>
      </c>
      <c r="R17" s="51">
        <v>9.8800000000000008</v>
      </c>
      <c r="S17" s="52">
        <v>29.61</v>
      </c>
      <c r="T17" s="53">
        <v>98.71</v>
      </c>
      <c r="U17" s="54">
        <v>9.93</v>
      </c>
      <c r="V17" s="51">
        <v>9.93</v>
      </c>
      <c r="W17" s="51">
        <v>9.98</v>
      </c>
      <c r="X17" s="52">
        <v>29.85</v>
      </c>
      <c r="Y17" s="53">
        <v>99.5</v>
      </c>
      <c r="Z17" s="54">
        <v>9.9700000000000006</v>
      </c>
      <c r="AA17" s="51">
        <v>9.9499999999999993</v>
      </c>
      <c r="AB17" s="51">
        <v>9.9700000000000006</v>
      </c>
      <c r="AC17" s="52">
        <v>29.88</v>
      </c>
      <c r="AD17" s="53">
        <v>99.61</v>
      </c>
      <c r="AE17" s="55">
        <v>139.11000000000001</v>
      </c>
      <c r="AF17" s="56">
        <v>99.36</v>
      </c>
      <c r="AG17" s="33">
        <v>149</v>
      </c>
    </row>
    <row r="18" spans="1:33" x14ac:dyDescent="0.2">
      <c r="A18" s="47">
        <v>15</v>
      </c>
      <c r="B18" s="48" t="s">
        <v>131</v>
      </c>
      <c r="C18" s="49">
        <v>9.93</v>
      </c>
      <c r="D18" s="50">
        <v>9.93</v>
      </c>
      <c r="E18" s="50">
        <v>9.93</v>
      </c>
      <c r="F18" s="50">
        <v>9.9</v>
      </c>
      <c r="G18" s="50">
        <v>9.93</v>
      </c>
      <c r="H18" s="51">
        <v>9.89</v>
      </c>
      <c r="I18" s="51">
        <v>9.91</v>
      </c>
      <c r="J18" s="52">
        <v>29.74</v>
      </c>
      <c r="K18" s="53">
        <v>99.13</v>
      </c>
      <c r="L18" s="54">
        <v>9.9</v>
      </c>
      <c r="M18" s="51">
        <v>9.92</v>
      </c>
      <c r="N18" s="52">
        <v>19.82</v>
      </c>
      <c r="O18" s="53">
        <v>99.09</v>
      </c>
      <c r="P18" s="54">
        <v>9.84</v>
      </c>
      <c r="Q18" s="51">
        <v>9.8800000000000008</v>
      </c>
      <c r="R18" s="51">
        <v>9.8800000000000008</v>
      </c>
      <c r="S18" s="52">
        <v>29.6</v>
      </c>
      <c r="T18" s="53">
        <v>98.67</v>
      </c>
      <c r="U18" s="54">
        <v>9.9</v>
      </c>
      <c r="V18" s="51">
        <v>9.93</v>
      </c>
      <c r="W18" s="51">
        <v>9.9</v>
      </c>
      <c r="X18" s="52">
        <v>29.73</v>
      </c>
      <c r="Y18" s="53">
        <v>99.11</v>
      </c>
      <c r="Z18" s="54">
        <v>9.89</v>
      </c>
      <c r="AA18" s="51">
        <v>9.94</v>
      </c>
      <c r="AB18" s="51">
        <v>9.93</v>
      </c>
      <c r="AC18" s="52">
        <v>29.76</v>
      </c>
      <c r="AD18" s="53">
        <v>99.19</v>
      </c>
      <c r="AE18" s="55">
        <v>138.65</v>
      </c>
      <c r="AF18" s="56">
        <v>99.03</v>
      </c>
      <c r="AG18" s="33">
        <v>206</v>
      </c>
    </row>
    <row r="19" spans="1:33" x14ac:dyDescent="0.2">
      <c r="A19" s="47">
        <v>16</v>
      </c>
      <c r="B19" s="48" t="s">
        <v>132</v>
      </c>
      <c r="C19" s="49">
        <v>9.86</v>
      </c>
      <c r="D19" s="50">
        <v>9.86</v>
      </c>
      <c r="E19" s="50">
        <v>9.86</v>
      </c>
      <c r="F19" s="50">
        <v>9.81</v>
      </c>
      <c r="G19" s="50">
        <v>9.83</v>
      </c>
      <c r="H19" s="51">
        <v>9.83</v>
      </c>
      <c r="I19" s="51">
        <v>9.83</v>
      </c>
      <c r="J19" s="52">
        <v>29.5</v>
      </c>
      <c r="K19" s="53">
        <v>98.33</v>
      </c>
      <c r="L19" s="54">
        <v>9.81</v>
      </c>
      <c r="M19" s="51">
        <v>9.85</v>
      </c>
      <c r="N19" s="52">
        <v>19.66</v>
      </c>
      <c r="O19" s="53">
        <v>98.31</v>
      </c>
      <c r="P19" s="54">
        <v>9.76</v>
      </c>
      <c r="Q19" s="51">
        <v>9.75</v>
      </c>
      <c r="R19" s="51">
        <v>9.77</v>
      </c>
      <c r="S19" s="52">
        <v>29.28</v>
      </c>
      <c r="T19" s="53">
        <v>97.6</v>
      </c>
      <c r="U19" s="54">
        <v>9.85</v>
      </c>
      <c r="V19" s="51">
        <v>9.86</v>
      </c>
      <c r="W19" s="51">
        <v>9.86</v>
      </c>
      <c r="X19" s="52">
        <v>29.57</v>
      </c>
      <c r="Y19" s="53">
        <v>98.56</v>
      </c>
      <c r="Z19" s="54">
        <v>9.76</v>
      </c>
      <c r="AA19" s="51">
        <v>9.8699999999999992</v>
      </c>
      <c r="AB19" s="51">
        <v>9.8699999999999992</v>
      </c>
      <c r="AC19" s="52">
        <v>29.5</v>
      </c>
      <c r="AD19" s="53">
        <v>98.34</v>
      </c>
      <c r="AE19" s="55">
        <v>137.51</v>
      </c>
      <c r="AF19" s="56">
        <v>98.22</v>
      </c>
      <c r="AG19" s="33">
        <v>347</v>
      </c>
    </row>
    <row r="20" spans="1:33" x14ac:dyDescent="0.2">
      <c r="A20" s="47">
        <v>17</v>
      </c>
      <c r="B20" s="48" t="s">
        <v>133</v>
      </c>
      <c r="C20" s="49">
        <v>9.76</v>
      </c>
      <c r="D20" s="50">
        <v>9.74</v>
      </c>
      <c r="E20" s="50">
        <v>9.75</v>
      </c>
      <c r="F20" s="50">
        <v>9.76</v>
      </c>
      <c r="G20" s="50">
        <v>9.7899999999999991</v>
      </c>
      <c r="H20" s="51">
        <v>9.81</v>
      </c>
      <c r="I20" s="51">
        <v>9.8000000000000007</v>
      </c>
      <c r="J20" s="52">
        <v>29.32</v>
      </c>
      <c r="K20" s="53">
        <v>97.72</v>
      </c>
      <c r="L20" s="54">
        <v>9.75</v>
      </c>
      <c r="M20" s="51">
        <v>9.7799999999999994</v>
      </c>
      <c r="N20" s="52">
        <v>19.53</v>
      </c>
      <c r="O20" s="53">
        <v>97.65</v>
      </c>
      <c r="P20" s="54">
        <v>9.61</v>
      </c>
      <c r="Q20" s="51">
        <v>9.6300000000000008</v>
      </c>
      <c r="R20" s="51">
        <v>9.65</v>
      </c>
      <c r="S20" s="52">
        <v>28.89</v>
      </c>
      <c r="T20" s="53">
        <v>96.3</v>
      </c>
      <c r="U20" s="54">
        <v>9.7899999999999991</v>
      </c>
      <c r="V20" s="51">
        <v>9.81</v>
      </c>
      <c r="W20" s="51">
        <v>9.7799999999999994</v>
      </c>
      <c r="X20" s="52">
        <v>29.39</v>
      </c>
      <c r="Y20" s="53">
        <v>97.95</v>
      </c>
      <c r="Z20" s="54">
        <v>9.69</v>
      </c>
      <c r="AA20" s="51">
        <v>9.83</v>
      </c>
      <c r="AB20" s="51">
        <v>9.8000000000000007</v>
      </c>
      <c r="AC20" s="52">
        <v>29.33</v>
      </c>
      <c r="AD20" s="53">
        <v>97.76</v>
      </c>
      <c r="AE20" s="55">
        <v>136.44999999999999</v>
      </c>
      <c r="AF20" s="56">
        <v>97.46</v>
      </c>
      <c r="AG20" s="33">
        <v>468</v>
      </c>
    </row>
    <row r="21" spans="1:33" x14ac:dyDescent="0.2">
      <c r="A21" s="47">
        <v>18</v>
      </c>
      <c r="B21" s="48" t="s">
        <v>134</v>
      </c>
      <c r="C21" s="49">
        <v>9.86</v>
      </c>
      <c r="D21" s="50">
        <v>9.89</v>
      </c>
      <c r="E21" s="50">
        <v>9.8699999999999992</v>
      </c>
      <c r="F21" s="50">
        <v>9.8699999999999992</v>
      </c>
      <c r="G21" s="50">
        <v>9.89</v>
      </c>
      <c r="H21" s="51">
        <v>9.86</v>
      </c>
      <c r="I21" s="51">
        <v>9.8699999999999992</v>
      </c>
      <c r="J21" s="52">
        <v>29.62</v>
      </c>
      <c r="K21" s="53">
        <v>98.72</v>
      </c>
      <c r="L21" s="54">
        <v>9.86</v>
      </c>
      <c r="M21" s="51">
        <v>9.8800000000000008</v>
      </c>
      <c r="N21" s="52">
        <v>19.739999999999998</v>
      </c>
      <c r="O21" s="53">
        <v>98.68</v>
      </c>
      <c r="P21" s="54">
        <v>9.76</v>
      </c>
      <c r="Q21" s="51">
        <v>9.84</v>
      </c>
      <c r="R21" s="51">
        <v>9.86</v>
      </c>
      <c r="S21" s="52">
        <v>29.46</v>
      </c>
      <c r="T21" s="53">
        <v>98.21</v>
      </c>
      <c r="U21" s="54">
        <v>9.8699999999999992</v>
      </c>
      <c r="V21" s="51">
        <v>9.86</v>
      </c>
      <c r="W21" s="51">
        <v>9.89</v>
      </c>
      <c r="X21" s="52">
        <v>29.62</v>
      </c>
      <c r="Y21" s="53">
        <v>98.72</v>
      </c>
      <c r="Z21" s="54">
        <v>9.8800000000000008</v>
      </c>
      <c r="AA21" s="51">
        <v>9.93</v>
      </c>
      <c r="AB21" s="51">
        <v>9.89</v>
      </c>
      <c r="AC21" s="52">
        <v>29.7</v>
      </c>
      <c r="AD21" s="53">
        <v>99</v>
      </c>
      <c r="AE21" s="55">
        <v>138.13</v>
      </c>
      <c r="AF21" s="56">
        <v>98.67</v>
      </c>
      <c r="AG21" s="33">
        <v>209</v>
      </c>
    </row>
    <row r="22" spans="1:33" x14ac:dyDescent="0.2">
      <c r="A22" s="47">
        <v>19</v>
      </c>
      <c r="B22" s="48" t="s">
        <v>135</v>
      </c>
      <c r="C22" s="49">
        <v>9.94</v>
      </c>
      <c r="D22" s="50">
        <v>9.94</v>
      </c>
      <c r="E22" s="50">
        <v>9.94</v>
      </c>
      <c r="F22" s="50">
        <v>9.93</v>
      </c>
      <c r="G22" s="50">
        <v>9.94</v>
      </c>
      <c r="H22" s="51">
        <v>9.9499999999999993</v>
      </c>
      <c r="I22" s="51">
        <v>9.9499999999999993</v>
      </c>
      <c r="J22" s="52">
        <v>29.82</v>
      </c>
      <c r="K22" s="53">
        <v>99.41</v>
      </c>
      <c r="L22" s="54">
        <v>9.9499999999999993</v>
      </c>
      <c r="M22" s="51">
        <v>9.94</v>
      </c>
      <c r="N22" s="52">
        <v>19.89</v>
      </c>
      <c r="O22" s="53">
        <v>99.46</v>
      </c>
      <c r="P22" s="54">
        <v>9.94</v>
      </c>
      <c r="Q22" s="51">
        <v>9.9499999999999993</v>
      </c>
      <c r="R22" s="51">
        <v>9.9600000000000009</v>
      </c>
      <c r="S22" s="52">
        <v>29.85</v>
      </c>
      <c r="T22" s="53">
        <v>99.5</v>
      </c>
      <c r="U22" s="54">
        <v>9.9600000000000009</v>
      </c>
      <c r="V22" s="51">
        <v>9.9499999999999993</v>
      </c>
      <c r="W22" s="51">
        <v>9.9600000000000009</v>
      </c>
      <c r="X22" s="52">
        <v>29.87</v>
      </c>
      <c r="Y22" s="53">
        <v>99.56</v>
      </c>
      <c r="Z22" s="54">
        <v>9.9499999999999993</v>
      </c>
      <c r="AA22" s="51">
        <v>9.9600000000000009</v>
      </c>
      <c r="AB22" s="51">
        <v>9.9499999999999993</v>
      </c>
      <c r="AC22" s="52">
        <v>29.86</v>
      </c>
      <c r="AD22" s="53">
        <v>99.53</v>
      </c>
      <c r="AE22" s="55">
        <v>139.29</v>
      </c>
      <c r="AF22" s="56">
        <v>99.5</v>
      </c>
      <c r="AG22" s="33">
        <v>303</v>
      </c>
    </row>
    <row r="23" spans="1:33" x14ac:dyDescent="0.2">
      <c r="A23" s="47">
        <v>20</v>
      </c>
      <c r="B23" s="48" t="s">
        <v>41</v>
      </c>
      <c r="C23" s="49">
        <v>9.86</v>
      </c>
      <c r="D23" s="50">
        <v>9.8800000000000008</v>
      </c>
      <c r="E23" s="50">
        <v>9.8699999999999992</v>
      </c>
      <c r="F23" s="50">
        <v>9.82</v>
      </c>
      <c r="G23" s="50">
        <v>9.82</v>
      </c>
      <c r="H23" s="51">
        <v>9.8699999999999992</v>
      </c>
      <c r="I23" s="51">
        <v>9.85</v>
      </c>
      <c r="J23" s="52">
        <v>29.54</v>
      </c>
      <c r="K23" s="53">
        <v>98.47</v>
      </c>
      <c r="L23" s="54">
        <v>9.8000000000000007</v>
      </c>
      <c r="M23" s="51">
        <v>9.85</v>
      </c>
      <c r="N23" s="52">
        <v>19.649999999999999</v>
      </c>
      <c r="O23" s="53">
        <v>98.23</v>
      </c>
      <c r="P23" s="54">
        <v>9.5500000000000007</v>
      </c>
      <c r="Q23" s="51">
        <v>9.7100000000000009</v>
      </c>
      <c r="R23" s="51">
        <v>9.68</v>
      </c>
      <c r="S23" s="52">
        <v>28.94</v>
      </c>
      <c r="T23" s="53">
        <v>96.48</v>
      </c>
      <c r="U23" s="54">
        <v>9.85</v>
      </c>
      <c r="V23" s="51">
        <v>9.86</v>
      </c>
      <c r="W23" s="51">
        <v>9.84</v>
      </c>
      <c r="X23" s="52">
        <v>29.56</v>
      </c>
      <c r="Y23" s="53">
        <v>98.52</v>
      </c>
      <c r="Z23" s="54">
        <v>9.84</v>
      </c>
      <c r="AA23" s="51">
        <v>9.8800000000000008</v>
      </c>
      <c r="AB23" s="51">
        <v>9.8800000000000008</v>
      </c>
      <c r="AC23" s="52">
        <v>29.6</v>
      </c>
      <c r="AD23" s="53">
        <v>98.66</v>
      </c>
      <c r="AE23" s="55">
        <v>137.29</v>
      </c>
      <c r="AF23" s="56">
        <v>98.06</v>
      </c>
      <c r="AG23" s="33">
        <v>367</v>
      </c>
    </row>
    <row r="24" spans="1:33" x14ac:dyDescent="0.2">
      <c r="A24" s="47">
        <v>22</v>
      </c>
      <c r="B24" s="48" t="s">
        <v>136</v>
      </c>
      <c r="C24" s="49">
        <v>9.8699999999999992</v>
      </c>
      <c r="D24" s="50">
        <v>9.7899999999999991</v>
      </c>
      <c r="E24" s="50">
        <v>9.83</v>
      </c>
      <c r="F24" s="50">
        <v>9.75</v>
      </c>
      <c r="G24" s="50">
        <v>9.92</v>
      </c>
      <c r="H24" s="51">
        <v>9.6999999999999993</v>
      </c>
      <c r="I24" s="51">
        <v>9.81</v>
      </c>
      <c r="J24" s="52">
        <v>29.39</v>
      </c>
      <c r="K24" s="53">
        <v>97.95</v>
      </c>
      <c r="L24" s="54">
        <v>9.85</v>
      </c>
      <c r="M24" s="51">
        <v>9.8699999999999992</v>
      </c>
      <c r="N24" s="52">
        <v>19.72</v>
      </c>
      <c r="O24" s="53">
        <v>98.62</v>
      </c>
      <c r="P24" s="54">
        <v>9.6</v>
      </c>
      <c r="Q24" s="51">
        <v>9.68</v>
      </c>
      <c r="R24" s="51">
        <v>9.68</v>
      </c>
      <c r="S24" s="52">
        <v>28.96</v>
      </c>
      <c r="T24" s="53">
        <v>96.54</v>
      </c>
      <c r="U24" s="54">
        <v>9.8699999999999992</v>
      </c>
      <c r="V24" s="51">
        <v>9.92</v>
      </c>
      <c r="W24" s="51">
        <v>9.92</v>
      </c>
      <c r="X24" s="52">
        <v>29.7</v>
      </c>
      <c r="Y24" s="53">
        <v>99.01</v>
      </c>
      <c r="Z24" s="54">
        <v>9.58</v>
      </c>
      <c r="AA24" s="51">
        <v>9.9600000000000009</v>
      </c>
      <c r="AB24" s="51">
        <v>9.89</v>
      </c>
      <c r="AC24" s="52">
        <v>29.43</v>
      </c>
      <c r="AD24" s="53">
        <v>98.09</v>
      </c>
      <c r="AE24" s="55">
        <v>137.19999999999999</v>
      </c>
      <c r="AF24" s="56">
        <v>98</v>
      </c>
      <c r="AG24" s="33">
        <v>118</v>
      </c>
    </row>
    <row r="25" spans="1:33" x14ac:dyDescent="0.2">
      <c r="A25" s="47">
        <v>23</v>
      </c>
      <c r="B25" s="48" t="s">
        <v>137</v>
      </c>
      <c r="C25" s="49">
        <v>9.5500000000000007</v>
      </c>
      <c r="D25" s="50">
        <v>9.48</v>
      </c>
      <c r="E25" s="50">
        <v>9.52</v>
      </c>
      <c r="F25" s="50">
        <v>9.5500000000000007</v>
      </c>
      <c r="G25" s="50">
        <v>9.61</v>
      </c>
      <c r="H25" s="51">
        <v>9.58</v>
      </c>
      <c r="I25" s="51">
        <v>9.6</v>
      </c>
      <c r="J25" s="52">
        <v>28.66</v>
      </c>
      <c r="K25" s="53">
        <v>95.53</v>
      </c>
      <c r="L25" s="54">
        <v>9.24</v>
      </c>
      <c r="M25" s="51">
        <v>9.3699999999999992</v>
      </c>
      <c r="N25" s="52">
        <v>18.61</v>
      </c>
      <c r="O25" s="53">
        <v>93.04</v>
      </c>
      <c r="P25" s="54">
        <v>9.0500000000000007</v>
      </c>
      <c r="Q25" s="51">
        <v>9.1199999999999992</v>
      </c>
      <c r="R25" s="51">
        <v>9.14</v>
      </c>
      <c r="S25" s="52">
        <v>27.3</v>
      </c>
      <c r="T25" s="53">
        <v>91</v>
      </c>
      <c r="U25" s="54">
        <v>9.59</v>
      </c>
      <c r="V25" s="51">
        <v>9.68</v>
      </c>
      <c r="W25" s="51">
        <v>9.58</v>
      </c>
      <c r="X25" s="52">
        <v>28.85</v>
      </c>
      <c r="Y25" s="53">
        <v>96.18</v>
      </c>
      <c r="Z25" s="54">
        <v>9.34</v>
      </c>
      <c r="AA25" s="51">
        <v>9.7899999999999991</v>
      </c>
      <c r="AB25" s="51">
        <v>9.5500000000000007</v>
      </c>
      <c r="AC25" s="52">
        <v>28.68</v>
      </c>
      <c r="AD25" s="53">
        <v>95.59</v>
      </c>
      <c r="AE25" s="55">
        <v>132.1</v>
      </c>
      <c r="AF25" s="56">
        <v>94.35</v>
      </c>
      <c r="AG25" s="33">
        <v>325</v>
      </c>
    </row>
    <row r="26" spans="1:33" x14ac:dyDescent="0.2">
      <c r="A26" s="47">
        <v>24</v>
      </c>
      <c r="B26" s="48" t="s">
        <v>138</v>
      </c>
      <c r="C26" s="49">
        <v>10</v>
      </c>
      <c r="D26" s="50">
        <v>10</v>
      </c>
      <c r="E26" s="50">
        <v>10</v>
      </c>
      <c r="F26" s="50">
        <v>10</v>
      </c>
      <c r="G26" s="50">
        <v>9.98</v>
      </c>
      <c r="H26" s="51">
        <v>10</v>
      </c>
      <c r="I26" s="51">
        <v>9.99</v>
      </c>
      <c r="J26" s="52">
        <v>29.99</v>
      </c>
      <c r="K26" s="53">
        <v>99.97</v>
      </c>
      <c r="L26" s="54">
        <v>10</v>
      </c>
      <c r="M26" s="51">
        <v>10</v>
      </c>
      <c r="N26" s="52">
        <v>20</v>
      </c>
      <c r="O26" s="53">
        <v>100</v>
      </c>
      <c r="P26" s="54">
        <v>10</v>
      </c>
      <c r="Q26" s="51">
        <v>10</v>
      </c>
      <c r="R26" s="51">
        <v>10</v>
      </c>
      <c r="S26" s="52">
        <v>30</v>
      </c>
      <c r="T26" s="53">
        <v>100</v>
      </c>
      <c r="U26" s="54">
        <v>10</v>
      </c>
      <c r="V26" s="51">
        <v>10</v>
      </c>
      <c r="W26" s="51">
        <v>10</v>
      </c>
      <c r="X26" s="52">
        <v>30</v>
      </c>
      <c r="Y26" s="53">
        <v>100</v>
      </c>
      <c r="Z26" s="54">
        <v>10</v>
      </c>
      <c r="AA26" s="51">
        <v>9.98</v>
      </c>
      <c r="AB26" s="51">
        <v>10</v>
      </c>
      <c r="AC26" s="52">
        <v>29.98</v>
      </c>
      <c r="AD26" s="53">
        <v>99.94</v>
      </c>
      <c r="AE26" s="55">
        <v>139.97</v>
      </c>
      <c r="AF26" s="56">
        <v>99.98</v>
      </c>
      <c r="AG26" s="33">
        <v>129</v>
      </c>
    </row>
    <row r="27" spans="1:33" x14ac:dyDescent="0.2">
      <c r="A27" s="47">
        <v>25</v>
      </c>
      <c r="B27" s="48" t="s">
        <v>44</v>
      </c>
      <c r="C27" s="49">
        <v>9.9600000000000009</v>
      </c>
      <c r="D27" s="50">
        <v>9.9600000000000009</v>
      </c>
      <c r="E27" s="50">
        <v>9.9600000000000009</v>
      </c>
      <c r="F27" s="50">
        <v>9.9700000000000006</v>
      </c>
      <c r="G27" s="50">
        <v>9.9700000000000006</v>
      </c>
      <c r="H27" s="51">
        <v>9.99</v>
      </c>
      <c r="I27" s="51">
        <v>9.98</v>
      </c>
      <c r="J27" s="52">
        <v>29.92</v>
      </c>
      <c r="K27" s="53">
        <v>99.73</v>
      </c>
      <c r="L27" s="54">
        <v>9.9600000000000009</v>
      </c>
      <c r="M27" s="51">
        <v>9.9600000000000009</v>
      </c>
      <c r="N27" s="52">
        <v>19.920000000000002</v>
      </c>
      <c r="O27" s="53">
        <v>99.6</v>
      </c>
      <c r="P27" s="54">
        <v>9.83</v>
      </c>
      <c r="Q27" s="51">
        <v>9.8800000000000008</v>
      </c>
      <c r="R27" s="51">
        <v>9.9600000000000009</v>
      </c>
      <c r="S27" s="52">
        <v>29.67</v>
      </c>
      <c r="T27" s="53">
        <v>98.9</v>
      </c>
      <c r="U27" s="54">
        <v>9.98</v>
      </c>
      <c r="V27" s="51">
        <v>9.98</v>
      </c>
      <c r="W27" s="51">
        <v>9.98</v>
      </c>
      <c r="X27" s="52">
        <v>29.95</v>
      </c>
      <c r="Y27" s="53">
        <v>99.82</v>
      </c>
      <c r="Z27" s="54">
        <v>9.93</v>
      </c>
      <c r="AA27" s="51">
        <v>10</v>
      </c>
      <c r="AB27" s="51">
        <v>9.99</v>
      </c>
      <c r="AC27" s="52">
        <v>29.92</v>
      </c>
      <c r="AD27" s="53">
        <v>99.73</v>
      </c>
      <c r="AE27" s="55">
        <v>139.37</v>
      </c>
      <c r="AF27" s="56">
        <v>99.55</v>
      </c>
      <c r="AG27" s="33">
        <v>280</v>
      </c>
    </row>
    <row r="28" spans="1:33" x14ac:dyDescent="0.2">
      <c r="A28" s="47">
        <v>26</v>
      </c>
      <c r="B28" s="48" t="s">
        <v>139</v>
      </c>
      <c r="C28" s="49">
        <v>9.83</v>
      </c>
      <c r="D28" s="50">
        <v>9.84</v>
      </c>
      <c r="E28" s="50">
        <v>9.83</v>
      </c>
      <c r="F28" s="50">
        <v>9.83</v>
      </c>
      <c r="G28" s="50">
        <v>9.84</v>
      </c>
      <c r="H28" s="51">
        <v>9.82</v>
      </c>
      <c r="I28" s="51">
        <v>9.83</v>
      </c>
      <c r="J28" s="52">
        <v>29.49</v>
      </c>
      <c r="K28" s="53">
        <v>98.31</v>
      </c>
      <c r="L28" s="54">
        <v>9.84</v>
      </c>
      <c r="M28" s="51">
        <v>9.85</v>
      </c>
      <c r="N28" s="52">
        <v>19.690000000000001</v>
      </c>
      <c r="O28" s="53">
        <v>98.43</v>
      </c>
      <c r="P28" s="54">
        <v>9.74</v>
      </c>
      <c r="Q28" s="51">
        <v>9.74</v>
      </c>
      <c r="R28" s="51">
        <v>9.8000000000000007</v>
      </c>
      <c r="S28" s="52">
        <v>29.28</v>
      </c>
      <c r="T28" s="53">
        <v>97.6</v>
      </c>
      <c r="U28" s="54">
        <v>9.85</v>
      </c>
      <c r="V28" s="51">
        <v>9.85</v>
      </c>
      <c r="W28" s="51">
        <v>9.86</v>
      </c>
      <c r="X28" s="52">
        <v>29.55</v>
      </c>
      <c r="Y28" s="53">
        <v>98.5</v>
      </c>
      <c r="Z28" s="54">
        <v>9.81</v>
      </c>
      <c r="AA28" s="51">
        <v>9.83</v>
      </c>
      <c r="AB28" s="51">
        <v>9.84</v>
      </c>
      <c r="AC28" s="52">
        <v>29.48</v>
      </c>
      <c r="AD28" s="53">
        <v>98.26</v>
      </c>
      <c r="AE28" s="55">
        <v>137.49</v>
      </c>
      <c r="AF28" s="56">
        <v>98.2</v>
      </c>
      <c r="AG28" s="33">
        <v>278</v>
      </c>
    </row>
    <row r="29" spans="1:33" x14ac:dyDescent="0.2">
      <c r="A29" s="47">
        <v>27</v>
      </c>
      <c r="B29" s="48" t="s">
        <v>140</v>
      </c>
      <c r="C29" s="49">
        <v>9.7200000000000006</v>
      </c>
      <c r="D29" s="50">
        <v>9.6999999999999993</v>
      </c>
      <c r="E29" s="50">
        <v>9.7100000000000009</v>
      </c>
      <c r="F29" s="50">
        <v>9.77</v>
      </c>
      <c r="G29" s="50">
        <v>9.74</v>
      </c>
      <c r="H29" s="51">
        <v>9.81</v>
      </c>
      <c r="I29" s="51">
        <v>9.77</v>
      </c>
      <c r="J29" s="52">
        <v>29.25</v>
      </c>
      <c r="K29" s="53">
        <v>97.49</v>
      </c>
      <c r="L29" s="54">
        <v>9.64</v>
      </c>
      <c r="M29" s="51">
        <v>9.67</v>
      </c>
      <c r="N29" s="52">
        <v>19.309999999999999</v>
      </c>
      <c r="O29" s="53">
        <v>96.55</v>
      </c>
      <c r="P29" s="54">
        <v>9.43</v>
      </c>
      <c r="Q29" s="51">
        <v>9.51</v>
      </c>
      <c r="R29" s="51">
        <v>9.57</v>
      </c>
      <c r="S29" s="52">
        <v>28.51</v>
      </c>
      <c r="T29" s="53">
        <v>95.04</v>
      </c>
      <c r="U29" s="54">
        <v>9.75</v>
      </c>
      <c r="V29" s="51">
        <v>9.73</v>
      </c>
      <c r="W29" s="51">
        <v>9.7200000000000006</v>
      </c>
      <c r="X29" s="52">
        <v>29.19</v>
      </c>
      <c r="Y29" s="53">
        <v>97.31</v>
      </c>
      <c r="Z29" s="54">
        <v>9.57</v>
      </c>
      <c r="AA29" s="51">
        <v>9.8000000000000007</v>
      </c>
      <c r="AB29" s="51">
        <v>9.69</v>
      </c>
      <c r="AC29" s="52">
        <v>29.06</v>
      </c>
      <c r="AD29" s="53">
        <v>96.85</v>
      </c>
      <c r="AE29" s="55">
        <v>135.32</v>
      </c>
      <c r="AF29" s="56">
        <v>96.65</v>
      </c>
      <c r="AG29" s="33">
        <v>257</v>
      </c>
    </row>
    <row r="30" spans="1:33" x14ac:dyDescent="0.2">
      <c r="A30" s="47">
        <v>28</v>
      </c>
      <c r="B30" s="48" t="s">
        <v>141</v>
      </c>
      <c r="C30" s="49">
        <v>9.92</v>
      </c>
      <c r="D30" s="50">
        <v>9.85</v>
      </c>
      <c r="E30" s="50">
        <v>9.8800000000000008</v>
      </c>
      <c r="F30" s="50">
        <v>9.82</v>
      </c>
      <c r="G30" s="50">
        <v>9.8800000000000008</v>
      </c>
      <c r="H30" s="51">
        <v>9.85</v>
      </c>
      <c r="I30" s="51">
        <v>9.86</v>
      </c>
      <c r="J30" s="52">
        <v>29.57</v>
      </c>
      <c r="K30" s="53">
        <v>98.56</v>
      </c>
      <c r="L30" s="54">
        <v>9.81</v>
      </c>
      <c r="M30" s="51">
        <v>9.7899999999999991</v>
      </c>
      <c r="N30" s="52">
        <v>19.600000000000001</v>
      </c>
      <c r="O30" s="53">
        <v>98.01</v>
      </c>
      <c r="P30" s="54">
        <v>9.7799999999999994</v>
      </c>
      <c r="Q30" s="51">
        <v>9.77</v>
      </c>
      <c r="R30" s="51">
        <v>9.75</v>
      </c>
      <c r="S30" s="52">
        <v>29.3</v>
      </c>
      <c r="T30" s="53">
        <v>97.66</v>
      </c>
      <c r="U30" s="54">
        <v>9.7899999999999991</v>
      </c>
      <c r="V30" s="51">
        <v>9.7899999999999991</v>
      </c>
      <c r="W30" s="51">
        <v>9.7899999999999991</v>
      </c>
      <c r="X30" s="52">
        <v>29.38</v>
      </c>
      <c r="Y30" s="53">
        <v>97.94</v>
      </c>
      <c r="Z30" s="54">
        <v>9.82</v>
      </c>
      <c r="AA30" s="51">
        <v>9.84</v>
      </c>
      <c r="AB30" s="51">
        <v>9.81</v>
      </c>
      <c r="AC30" s="52">
        <v>29.46</v>
      </c>
      <c r="AD30" s="53">
        <v>98.21</v>
      </c>
      <c r="AE30" s="55">
        <v>137.31</v>
      </c>
      <c r="AF30" s="56">
        <v>98.08</v>
      </c>
      <c r="AG30" s="33">
        <v>182</v>
      </c>
    </row>
    <row r="31" spans="1:33" x14ac:dyDescent="0.2">
      <c r="A31" s="47">
        <v>29</v>
      </c>
      <c r="B31" s="48" t="s">
        <v>47</v>
      </c>
      <c r="C31" s="49">
        <v>10</v>
      </c>
      <c r="D31" s="50">
        <v>9.98</v>
      </c>
      <c r="E31" s="50">
        <v>9.99</v>
      </c>
      <c r="F31" s="50">
        <v>9.9600000000000009</v>
      </c>
      <c r="G31" s="50">
        <v>9.98</v>
      </c>
      <c r="H31" s="51">
        <v>9.9600000000000009</v>
      </c>
      <c r="I31" s="51">
        <v>9.9700000000000006</v>
      </c>
      <c r="J31" s="52">
        <v>29.91</v>
      </c>
      <c r="K31" s="53">
        <v>99.71</v>
      </c>
      <c r="L31" s="54">
        <v>9.98</v>
      </c>
      <c r="M31" s="51">
        <v>9.9600000000000009</v>
      </c>
      <c r="N31" s="52">
        <v>19.93</v>
      </c>
      <c r="O31" s="53">
        <v>99.67</v>
      </c>
      <c r="P31" s="54">
        <v>9.93</v>
      </c>
      <c r="Q31" s="51">
        <v>9.9600000000000009</v>
      </c>
      <c r="R31" s="51">
        <v>9.9600000000000009</v>
      </c>
      <c r="S31" s="52">
        <v>29.85</v>
      </c>
      <c r="T31" s="53">
        <v>99.49</v>
      </c>
      <c r="U31" s="54">
        <v>9.9600000000000009</v>
      </c>
      <c r="V31" s="51">
        <v>9.98</v>
      </c>
      <c r="W31" s="51">
        <v>9.98</v>
      </c>
      <c r="X31" s="52">
        <v>29.91</v>
      </c>
      <c r="Y31" s="53">
        <v>99.71</v>
      </c>
      <c r="Z31" s="54">
        <v>9.9600000000000009</v>
      </c>
      <c r="AA31" s="51">
        <v>9.98</v>
      </c>
      <c r="AB31" s="51">
        <v>9.98</v>
      </c>
      <c r="AC31" s="52">
        <v>29.91</v>
      </c>
      <c r="AD31" s="53">
        <v>99.71</v>
      </c>
      <c r="AE31" s="55">
        <v>139.52000000000001</v>
      </c>
      <c r="AF31" s="56">
        <v>99.66</v>
      </c>
      <c r="AG31" s="33">
        <v>114</v>
      </c>
    </row>
    <row r="32" spans="1:33" x14ac:dyDescent="0.2">
      <c r="A32" s="47">
        <v>30</v>
      </c>
      <c r="B32" s="48" t="s">
        <v>142</v>
      </c>
      <c r="C32" s="49">
        <v>9.7899999999999991</v>
      </c>
      <c r="D32" s="50">
        <v>9.85</v>
      </c>
      <c r="E32" s="50">
        <v>9.82</v>
      </c>
      <c r="F32" s="50">
        <v>9.8699999999999992</v>
      </c>
      <c r="G32" s="50">
        <v>9.8699999999999992</v>
      </c>
      <c r="H32" s="51">
        <v>9.89</v>
      </c>
      <c r="I32" s="51">
        <v>9.8800000000000008</v>
      </c>
      <c r="J32" s="52">
        <v>29.57</v>
      </c>
      <c r="K32" s="53">
        <v>98.58</v>
      </c>
      <c r="L32" s="54">
        <v>9.81</v>
      </c>
      <c r="M32" s="51">
        <v>9.7899999999999991</v>
      </c>
      <c r="N32" s="52">
        <v>19.59</v>
      </c>
      <c r="O32" s="53">
        <v>97.97</v>
      </c>
      <c r="P32" s="54">
        <v>9.76</v>
      </c>
      <c r="Q32" s="51">
        <v>9.74</v>
      </c>
      <c r="R32" s="51">
        <v>9.7200000000000006</v>
      </c>
      <c r="S32" s="52">
        <v>29.23</v>
      </c>
      <c r="T32" s="53">
        <v>97.44</v>
      </c>
      <c r="U32" s="54">
        <v>9.7899999999999991</v>
      </c>
      <c r="V32" s="51">
        <v>9.85</v>
      </c>
      <c r="W32" s="51">
        <v>9.85</v>
      </c>
      <c r="X32" s="52">
        <v>29.49</v>
      </c>
      <c r="Y32" s="53">
        <v>98.29</v>
      </c>
      <c r="Z32" s="54">
        <v>9.7899999999999991</v>
      </c>
      <c r="AA32" s="51">
        <v>9.8699999999999992</v>
      </c>
      <c r="AB32" s="51">
        <v>9.81</v>
      </c>
      <c r="AC32" s="52">
        <v>29.47</v>
      </c>
      <c r="AD32" s="53">
        <v>98.22</v>
      </c>
      <c r="AE32" s="55">
        <v>137.35</v>
      </c>
      <c r="AF32" s="56">
        <v>98.11</v>
      </c>
      <c r="AG32" s="33">
        <v>117</v>
      </c>
    </row>
    <row r="33" spans="1:33" x14ac:dyDescent="0.2">
      <c r="A33" s="47">
        <v>31</v>
      </c>
      <c r="B33" s="48" t="s">
        <v>143</v>
      </c>
      <c r="C33" s="49">
        <v>10</v>
      </c>
      <c r="D33" s="50">
        <v>10</v>
      </c>
      <c r="E33" s="50">
        <v>10</v>
      </c>
      <c r="F33" s="50">
        <v>9.98</v>
      </c>
      <c r="G33" s="50">
        <v>10</v>
      </c>
      <c r="H33" s="51">
        <v>10</v>
      </c>
      <c r="I33" s="51">
        <v>10</v>
      </c>
      <c r="J33" s="52">
        <v>29.98</v>
      </c>
      <c r="K33" s="53">
        <v>99.92</v>
      </c>
      <c r="L33" s="54">
        <v>9.98</v>
      </c>
      <c r="M33" s="51">
        <v>10</v>
      </c>
      <c r="N33" s="52">
        <v>19.98</v>
      </c>
      <c r="O33" s="53">
        <v>99.88</v>
      </c>
      <c r="P33" s="54">
        <v>9.8800000000000008</v>
      </c>
      <c r="Q33" s="51">
        <v>9.93</v>
      </c>
      <c r="R33" s="51">
        <v>9.93</v>
      </c>
      <c r="S33" s="52">
        <v>29.74</v>
      </c>
      <c r="T33" s="53">
        <v>99.14</v>
      </c>
      <c r="U33" s="54">
        <v>9.98</v>
      </c>
      <c r="V33" s="51">
        <v>10</v>
      </c>
      <c r="W33" s="51">
        <v>10</v>
      </c>
      <c r="X33" s="52">
        <v>29.98</v>
      </c>
      <c r="Y33" s="53">
        <v>99.92</v>
      </c>
      <c r="Z33" s="54">
        <v>9.98</v>
      </c>
      <c r="AA33" s="51">
        <v>10</v>
      </c>
      <c r="AB33" s="51">
        <v>10</v>
      </c>
      <c r="AC33" s="52">
        <v>29.98</v>
      </c>
      <c r="AD33" s="53">
        <v>99.92</v>
      </c>
      <c r="AE33" s="55">
        <v>139.65</v>
      </c>
      <c r="AF33" s="56">
        <v>99.75</v>
      </c>
      <c r="AG33" s="33">
        <v>106</v>
      </c>
    </row>
    <row r="34" spans="1:33" x14ac:dyDescent="0.2">
      <c r="A34" s="47">
        <v>31</v>
      </c>
      <c r="B34" s="48" t="s">
        <v>144</v>
      </c>
      <c r="C34" s="49">
        <v>9.59</v>
      </c>
      <c r="D34" s="50">
        <v>9.4600000000000009</v>
      </c>
      <c r="E34" s="50">
        <v>9.5299999999999994</v>
      </c>
      <c r="F34" s="50">
        <v>9.5299999999999994</v>
      </c>
      <c r="G34" s="50">
        <v>9.57</v>
      </c>
      <c r="H34" s="51">
        <v>9.5500000000000007</v>
      </c>
      <c r="I34" s="51">
        <v>9.56</v>
      </c>
      <c r="J34" s="52">
        <v>28.61</v>
      </c>
      <c r="K34" s="53">
        <v>95.38</v>
      </c>
      <c r="L34" s="54">
        <v>9.39</v>
      </c>
      <c r="M34" s="51">
        <v>9.5</v>
      </c>
      <c r="N34" s="52">
        <v>18.899999999999999</v>
      </c>
      <c r="O34" s="53">
        <v>94.48</v>
      </c>
      <c r="P34" s="54">
        <v>9.32</v>
      </c>
      <c r="Q34" s="51">
        <v>9.39</v>
      </c>
      <c r="R34" s="51">
        <v>9.44</v>
      </c>
      <c r="S34" s="52">
        <v>28.15</v>
      </c>
      <c r="T34" s="53">
        <v>93.84</v>
      </c>
      <c r="U34" s="54">
        <v>9.5500000000000007</v>
      </c>
      <c r="V34" s="51">
        <v>9.6199999999999992</v>
      </c>
      <c r="W34" s="51">
        <v>9.57</v>
      </c>
      <c r="X34" s="52">
        <v>28.74</v>
      </c>
      <c r="Y34" s="53">
        <v>95.8</v>
      </c>
      <c r="Z34" s="54">
        <v>9.44</v>
      </c>
      <c r="AA34" s="51">
        <v>9.57</v>
      </c>
      <c r="AB34" s="51">
        <v>9.5500000000000007</v>
      </c>
      <c r="AC34" s="52">
        <v>28.56</v>
      </c>
      <c r="AD34" s="53">
        <v>95.2</v>
      </c>
      <c r="AE34" s="55">
        <v>132.96</v>
      </c>
      <c r="AF34" s="56">
        <v>94.97</v>
      </c>
      <c r="AG34" s="33">
        <v>111</v>
      </c>
    </row>
    <row r="35" spans="1:33" x14ac:dyDescent="0.2">
      <c r="A35" s="47">
        <v>32</v>
      </c>
      <c r="B35" s="48" t="s">
        <v>50</v>
      </c>
      <c r="C35" s="49">
        <v>9.73</v>
      </c>
      <c r="D35" s="50">
        <v>9.6</v>
      </c>
      <c r="E35" s="50">
        <v>9.67</v>
      </c>
      <c r="F35" s="50">
        <v>9.6999999999999993</v>
      </c>
      <c r="G35" s="50">
        <v>9.76</v>
      </c>
      <c r="H35" s="51">
        <v>9.7100000000000009</v>
      </c>
      <c r="I35" s="51">
        <v>9.73</v>
      </c>
      <c r="J35" s="52">
        <v>29.1</v>
      </c>
      <c r="K35" s="53">
        <v>96.98</v>
      </c>
      <c r="L35" s="54">
        <v>9.51</v>
      </c>
      <c r="M35" s="51">
        <v>9.56</v>
      </c>
      <c r="N35" s="52">
        <v>19.07</v>
      </c>
      <c r="O35" s="53">
        <v>95.35</v>
      </c>
      <c r="P35" s="54">
        <v>9.07</v>
      </c>
      <c r="Q35" s="51">
        <v>9.2100000000000009</v>
      </c>
      <c r="R35" s="51">
        <v>9.17</v>
      </c>
      <c r="S35" s="52">
        <v>27.45</v>
      </c>
      <c r="T35" s="53">
        <v>91.49</v>
      </c>
      <c r="U35" s="54">
        <v>9.77</v>
      </c>
      <c r="V35" s="51">
        <v>9.82</v>
      </c>
      <c r="W35" s="51">
        <v>9.77</v>
      </c>
      <c r="X35" s="52">
        <v>29.36</v>
      </c>
      <c r="Y35" s="53">
        <v>97.87</v>
      </c>
      <c r="Z35" s="54">
        <v>9.39</v>
      </c>
      <c r="AA35" s="51">
        <v>9.81</v>
      </c>
      <c r="AB35" s="51">
        <v>9.64</v>
      </c>
      <c r="AC35" s="52">
        <v>28.85</v>
      </c>
      <c r="AD35" s="53">
        <v>96.16</v>
      </c>
      <c r="AE35" s="55">
        <v>133.82</v>
      </c>
      <c r="AF35" s="56">
        <v>95.59</v>
      </c>
      <c r="AG35" s="33">
        <v>239</v>
      </c>
    </row>
    <row r="36" spans="1:33" x14ac:dyDescent="0.2">
      <c r="A36" s="47">
        <v>33</v>
      </c>
      <c r="B36" s="48" t="s">
        <v>51</v>
      </c>
      <c r="C36" s="49">
        <v>9.85</v>
      </c>
      <c r="D36" s="50">
        <v>9.81</v>
      </c>
      <c r="E36" s="50">
        <v>9.83</v>
      </c>
      <c r="F36" s="50">
        <v>9.81</v>
      </c>
      <c r="G36" s="50">
        <v>9.81</v>
      </c>
      <c r="H36" s="51">
        <v>9.75</v>
      </c>
      <c r="I36" s="51">
        <v>9.7799999999999994</v>
      </c>
      <c r="J36" s="52">
        <v>29.41</v>
      </c>
      <c r="K36" s="53">
        <v>98.04</v>
      </c>
      <c r="L36" s="54">
        <v>9.67</v>
      </c>
      <c r="M36" s="51">
        <v>9.77</v>
      </c>
      <c r="N36" s="52">
        <v>19.440000000000001</v>
      </c>
      <c r="O36" s="53">
        <v>97.21</v>
      </c>
      <c r="P36" s="54">
        <v>9.6300000000000008</v>
      </c>
      <c r="Q36" s="51">
        <v>9.69</v>
      </c>
      <c r="R36" s="51">
        <v>9.73</v>
      </c>
      <c r="S36" s="52">
        <v>29.06</v>
      </c>
      <c r="T36" s="53">
        <v>96.86</v>
      </c>
      <c r="U36" s="54">
        <v>9.83</v>
      </c>
      <c r="V36" s="51">
        <v>9.92</v>
      </c>
      <c r="W36" s="51">
        <v>9.85</v>
      </c>
      <c r="X36" s="52">
        <v>29.6</v>
      </c>
      <c r="Y36" s="53">
        <v>98.65</v>
      </c>
      <c r="Z36" s="54">
        <v>9.67</v>
      </c>
      <c r="AA36" s="51">
        <v>9.85</v>
      </c>
      <c r="AB36" s="51">
        <v>9.8699999999999992</v>
      </c>
      <c r="AC36" s="52">
        <v>29.38</v>
      </c>
      <c r="AD36" s="53">
        <v>97.95</v>
      </c>
      <c r="AE36" s="55">
        <v>136.88999999999999</v>
      </c>
      <c r="AF36" s="56">
        <v>97.78</v>
      </c>
      <c r="AG36" s="33">
        <v>130</v>
      </c>
    </row>
    <row r="37" spans="1:33" x14ac:dyDescent="0.2">
      <c r="A37" s="47">
        <v>34</v>
      </c>
      <c r="B37" s="48" t="s">
        <v>145</v>
      </c>
      <c r="C37" s="49">
        <v>10</v>
      </c>
      <c r="D37" s="50">
        <v>10</v>
      </c>
      <c r="E37" s="50">
        <v>10</v>
      </c>
      <c r="F37" s="50">
        <v>10</v>
      </c>
      <c r="G37" s="50">
        <v>10</v>
      </c>
      <c r="H37" s="51">
        <v>10</v>
      </c>
      <c r="I37" s="51">
        <v>10</v>
      </c>
      <c r="J37" s="52">
        <v>30</v>
      </c>
      <c r="K37" s="53">
        <v>100</v>
      </c>
      <c r="L37" s="54">
        <v>10</v>
      </c>
      <c r="M37" s="51">
        <v>9.98</v>
      </c>
      <c r="N37" s="52">
        <v>19.98</v>
      </c>
      <c r="O37" s="53">
        <v>99.89</v>
      </c>
      <c r="P37" s="54">
        <v>9.7200000000000006</v>
      </c>
      <c r="Q37" s="51">
        <v>9.8699999999999992</v>
      </c>
      <c r="R37" s="51">
        <v>9.85</v>
      </c>
      <c r="S37" s="52">
        <v>29.44</v>
      </c>
      <c r="T37" s="53">
        <v>98.13</v>
      </c>
      <c r="U37" s="54">
        <v>9.7799999999999994</v>
      </c>
      <c r="V37" s="51">
        <v>10</v>
      </c>
      <c r="W37" s="51">
        <v>9.98</v>
      </c>
      <c r="X37" s="52">
        <v>29.76</v>
      </c>
      <c r="Y37" s="53">
        <v>99.21</v>
      </c>
      <c r="Z37" s="54">
        <v>9.9600000000000009</v>
      </c>
      <c r="AA37" s="51">
        <v>10</v>
      </c>
      <c r="AB37" s="51">
        <v>9.9600000000000009</v>
      </c>
      <c r="AC37" s="52">
        <v>29.91</v>
      </c>
      <c r="AD37" s="53">
        <v>99.71</v>
      </c>
      <c r="AE37" s="55">
        <v>139.09</v>
      </c>
      <c r="AF37" s="56">
        <v>99.35</v>
      </c>
      <c r="AG37" s="33">
        <v>116</v>
      </c>
    </row>
    <row r="38" spans="1:33" x14ac:dyDescent="0.2">
      <c r="A38" s="47">
        <v>35</v>
      </c>
      <c r="B38" s="48" t="s">
        <v>146</v>
      </c>
      <c r="C38" s="49">
        <v>9.92</v>
      </c>
      <c r="D38" s="50">
        <v>9.92</v>
      </c>
      <c r="E38" s="50">
        <v>9.92</v>
      </c>
      <c r="F38" s="50">
        <v>9.8800000000000008</v>
      </c>
      <c r="G38" s="50">
        <v>9.82</v>
      </c>
      <c r="H38" s="51">
        <v>9.82</v>
      </c>
      <c r="I38" s="51">
        <v>9.82</v>
      </c>
      <c r="J38" s="52">
        <v>29.61</v>
      </c>
      <c r="K38" s="53">
        <v>98.7</v>
      </c>
      <c r="L38" s="54">
        <v>9.8000000000000007</v>
      </c>
      <c r="M38" s="51">
        <v>9.84</v>
      </c>
      <c r="N38" s="52">
        <v>19.63</v>
      </c>
      <c r="O38" s="53">
        <v>98.16</v>
      </c>
      <c r="P38" s="54">
        <v>9.82</v>
      </c>
      <c r="Q38" s="51">
        <v>9.84</v>
      </c>
      <c r="R38" s="51">
        <v>9.86</v>
      </c>
      <c r="S38" s="52">
        <v>29.51</v>
      </c>
      <c r="T38" s="53">
        <v>98.36</v>
      </c>
      <c r="U38" s="54">
        <v>9.8800000000000008</v>
      </c>
      <c r="V38" s="51">
        <v>9.86</v>
      </c>
      <c r="W38" s="51">
        <v>9.8800000000000008</v>
      </c>
      <c r="X38" s="52">
        <v>29.61</v>
      </c>
      <c r="Y38" s="53">
        <v>98.7</v>
      </c>
      <c r="Z38" s="54">
        <v>9.7100000000000009</v>
      </c>
      <c r="AA38" s="51">
        <v>9.84</v>
      </c>
      <c r="AB38" s="51">
        <v>9.86</v>
      </c>
      <c r="AC38" s="52">
        <v>29.41</v>
      </c>
      <c r="AD38" s="53">
        <v>98.02</v>
      </c>
      <c r="AE38" s="55">
        <v>137.77000000000001</v>
      </c>
      <c r="AF38" s="56">
        <v>98.4</v>
      </c>
      <c r="AG38" s="33">
        <v>122</v>
      </c>
    </row>
    <row r="39" spans="1:33" x14ac:dyDescent="0.2">
      <c r="A39" s="47">
        <v>36</v>
      </c>
      <c r="B39" s="48" t="s">
        <v>52</v>
      </c>
      <c r="C39" s="49">
        <v>9.6999999999999993</v>
      </c>
      <c r="D39" s="50">
        <v>9.67</v>
      </c>
      <c r="E39" s="50">
        <v>9.69</v>
      </c>
      <c r="F39" s="50">
        <v>9.6300000000000008</v>
      </c>
      <c r="G39" s="50">
        <v>9.69</v>
      </c>
      <c r="H39" s="51">
        <v>9.7200000000000006</v>
      </c>
      <c r="I39" s="51">
        <v>9.6999999999999993</v>
      </c>
      <c r="J39" s="52">
        <v>29.02</v>
      </c>
      <c r="K39" s="53">
        <v>96.72</v>
      </c>
      <c r="L39" s="54">
        <v>9.6300000000000008</v>
      </c>
      <c r="M39" s="51">
        <v>9.65</v>
      </c>
      <c r="N39" s="52">
        <v>19.27</v>
      </c>
      <c r="O39" s="53">
        <v>96.36</v>
      </c>
      <c r="P39" s="54">
        <v>9.51</v>
      </c>
      <c r="Q39" s="51">
        <v>9.51</v>
      </c>
      <c r="R39" s="51">
        <v>9.59</v>
      </c>
      <c r="S39" s="52">
        <v>28.6</v>
      </c>
      <c r="T39" s="53">
        <v>95.34</v>
      </c>
      <c r="U39" s="54">
        <v>9.6300000000000008</v>
      </c>
      <c r="V39" s="51">
        <v>9.69</v>
      </c>
      <c r="W39" s="51">
        <v>9.6999999999999993</v>
      </c>
      <c r="X39" s="52">
        <v>29.02</v>
      </c>
      <c r="Y39" s="53">
        <v>96.72</v>
      </c>
      <c r="Z39" s="54">
        <v>9.67</v>
      </c>
      <c r="AA39" s="51">
        <v>9.7200000000000006</v>
      </c>
      <c r="AB39" s="51">
        <v>9.69</v>
      </c>
      <c r="AC39" s="52">
        <v>29.07</v>
      </c>
      <c r="AD39" s="53">
        <v>96.92</v>
      </c>
      <c r="AE39" s="55">
        <v>134.97999999999999</v>
      </c>
      <c r="AF39" s="56">
        <v>96.41</v>
      </c>
      <c r="AG39" s="33">
        <v>127</v>
      </c>
    </row>
    <row r="40" spans="1:33" x14ac:dyDescent="0.2">
      <c r="A40" s="47">
        <v>37</v>
      </c>
      <c r="B40" s="48" t="s">
        <v>147</v>
      </c>
      <c r="C40" s="49">
        <v>9.9600000000000009</v>
      </c>
      <c r="D40" s="50">
        <v>9.9600000000000009</v>
      </c>
      <c r="E40" s="50">
        <v>9.9600000000000009</v>
      </c>
      <c r="F40" s="50">
        <v>9.9600000000000009</v>
      </c>
      <c r="G40" s="50">
        <v>9.9600000000000009</v>
      </c>
      <c r="H40" s="51">
        <v>9.94</v>
      </c>
      <c r="I40" s="51">
        <v>9.9499999999999993</v>
      </c>
      <c r="J40" s="52">
        <v>29.86</v>
      </c>
      <c r="K40" s="53">
        <v>99.54</v>
      </c>
      <c r="L40" s="54">
        <v>9.89</v>
      </c>
      <c r="M40" s="51">
        <v>9.9600000000000009</v>
      </c>
      <c r="N40" s="52">
        <v>19.850000000000001</v>
      </c>
      <c r="O40" s="53">
        <v>99.25</v>
      </c>
      <c r="P40" s="54">
        <v>9.7200000000000006</v>
      </c>
      <c r="Q40" s="51">
        <v>9.74</v>
      </c>
      <c r="R40" s="51">
        <v>9.6999999999999993</v>
      </c>
      <c r="S40" s="52">
        <v>29.17</v>
      </c>
      <c r="T40" s="53">
        <v>97.22</v>
      </c>
      <c r="U40" s="54">
        <v>9.9600000000000009</v>
      </c>
      <c r="V40" s="51">
        <v>9.9600000000000009</v>
      </c>
      <c r="W40" s="51">
        <v>9.91</v>
      </c>
      <c r="X40" s="52">
        <v>29.83</v>
      </c>
      <c r="Y40" s="53">
        <v>99.43</v>
      </c>
      <c r="Z40" s="54">
        <v>9.91</v>
      </c>
      <c r="AA40" s="51">
        <v>10</v>
      </c>
      <c r="AB40" s="51">
        <v>9.9600000000000009</v>
      </c>
      <c r="AC40" s="52">
        <v>29.87</v>
      </c>
      <c r="AD40" s="53">
        <v>99.57</v>
      </c>
      <c r="AE40" s="55">
        <v>138.58000000000001</v>
      </c>
      <c r="AF40" s="56">
        <v>98.99</v>
      </c>
      <c r="AG40" s="33">
        <v>117</v>
      </c>
    </row>
    <row r="41" spans="1:33" x14ac:dyDescent="0.2">
      <c r="A41" s="47">
        <v>38</v>
      </c>
      <c r="B41" s="48" t="s">
        <v>53</v>
      </c>
      <c r="C41" s="49">
        <v>9.52</v>
      </c>
      <c r="D41" s="50">
        <v>9.4700000000000006</v>
      </c>
      <c r="E41" s="50">
        <v>9.49</v>
      </c>
      <c r="F41" s="50">
        <v>9.51</v>
      </c>
      <c r="G41" s="50">
        <v>9.4700000000000006</v>
      </c>
      <c r="H41" s="51">
        <v>9.48</v>
      </c>
      <c r="I41" s="51">
        <v>9.4700000000000006</v>
      </c>
      <c r="J41" s="52">
        <v>28.48</v>
      </c>
      <c r="K41" s="53">
        <v>94.93</v>
      </c>
      <c r="L41" s="54">
        <v>9.18</v>
      </c>
      <c r="M41" s="51">
        <v>9.2799999999999994</v>
      </c>
      <c r="N41" s="52">
        <v>18.46</v>
      </c>
      <c r="O41" s="53">
        <v>92.29</v>
      </c>
      <c r="P41" s="54">
        <v>8.77</v>
      </c>
      <c r="Q41" s="51">
        <v>8.82</v>
      </c>
      <c r="R41" s="51">
        <v>8.85</v>
      </c>
      <c r="S41" s="52">
        <v>26.44</v>
      </c>
      <c r="T41" s="53">
        <v>88.12</v>
      </c>
      <c r="U41" s="54">
        <v>9.48</v>
      </c>
      <c r="V41" s="51">
        <v>9.61</v>
      </c>
      <c r="W41" s="51">
        <v>9.5299999999999994</v>
      </c>
      <c r="X41" s="52">
        <v>28.62</v>
      </c>
      <c r="Y41" s="53">
        <v>95.39</v>
      </c>
      <c r="Z41" s="54">
        <v>9</v>
      </c>
      <c r="AA41" s="51">
        <v>9.61</v>
      </c>
      <c r="AB41" s="51">
        <v>9.4600000000000009</v>
      </c>
      <c r="AC41" s="52">
        <v>28.06</v>
      </c>
      <c r="AD41" s="53">
        <v>93.55</v>
      </c>
      <c r="AE41" s="55">
        <v>130.05000000000001</v>
      </c>
      <c r="AF41" s="56">
        <v>92.9</v>
      </c>
      <c r="AG41" s="33">
        <v>235</v>
      </c>
    </row>
    <row r="42" spans="1:33" x14ac:dyDescent="0.2">
      <c r="A42" s="47">
        <v>39</v>
      </c>
      <c r="B42" s="48" t="s">
        <v>54</v>
      </c>
      <c r="C42" s="49">
        <v>9.84</v>
      </c>
      <c r="D42" s="50">
        <v>9.82</v>
      </c>
      <c r="E42" s="50">
        <v>9.83</v>
      </c>
      <c r="F42" s="50">
        <v>9.7100000000000009</v>
      </c>
      <c r="G42" s="50">
        <v>9.74</v>
      </c>
      <c r="H42" s="51">
        <v>9.77</v>
      </c>
      <c r="I42" s="51">
        <v>9.75</v>
      </c>
      <c r="J42" s="52">
        <v>29.29</v>
      </c>
      <c r="K42" s="53">
        <v>97.63</v>
      </c>
      <c r="L42" s="54">
        <v>9.7100000000000009</v>
      </c>
      <c r="M42" s="51">
        <v>9.7100000000000009</v>
      </c>
      <c r="N42" s="52">
        <v>19.41</v>
      </c>
      <c r="O42" s="53">
        <v>97.06</v>
      </c>
      <c r="P42" s="54">
        <v>9.25</v>
      </c>
      <c r="Q42" s="51">
        <v>9.35</v>
      </c>
      <c r="R42" s="51">
        <v>9.33</v>
      </c>
      <c r="S42" s="52">
        <v>27.92</v>
      </c>
      <c r="T42" s="53">
        <v>93.08</v>
      </c>
      <c r="U42" s="54">
        <v>9.8000000000000007</v>
      </c>
      <c r="V42" s="51">
        <v>9.89</v>
      </c>
      <c r="W42" s="51">
        <v>9.89</v>
      </c>
      <c r="X42" s="52">
        <v>29.58</v>
      </c>
      <c r="Y42" s="53">
        <v>98.58</v>
      </c>
      <c r="Z42" s="54">
        <v>9.77</v>
      </c>
      <c r="AA42" s="51">
        <v>9.93</v>
      </c>
      <c r="AB42" s="51">
        <v>9.9</v>
      </c>
      <c r="AC42" s="52">
        <v>29.61</v>
      </c>
      <c r="AD42" s="53">
        <v>98.69</v>
      </c>
      <c r="AE42" s="55">
        <v>135.81</v>
      </c>
      <c r="AF42" s="56">
        <v>97.01</v>
      </c>
      <c r="AG42" s="33">
        <v>153</v>
      </c>
    </row>
    <row r="43" spans="1:33" s="67" customFormat="1" x14ac:dyDescent="0.2">
      <c r="A43" s="57"/>
      <c r="B43" s="58" t="s">
        <v>2</v>
      </c>
      <c r="C43" s="59">
        <f t="shared" ref="C43:AF43" si="0">AVERAGE(C4:C42)</f>
        <v>9.8110256410256422</v>
      </c>
      <c r="D43" s="60">
        <f t="shared" si="0"/>
        <v>9.782307692307695</v>
      </c>
      <c r="E43" s="60">
        <f t="shared" si="0"/>
        <v>9.7964102564102582</v>
      </c>
      <c r="F43" s="60">
        <f t="shared" si="0"/>
        <v>9.7807692307692289</v>
      </c>
      <c r="G43" s="60">
        <f t="shared" si="0"/>
        <v>9.8120512820512822</v>
      </c>
      <c r="H43" s="61">
        <f t="shared" si="0"/>
        <v>9.798974358974359</v>
      </c>
      <c r="I43" s="61">
        <f t="shared" si="0"/>
        <v>9.8051282051282058</v>
      </c>
      <c r="J43" s="61">
        <f t="shared" si="0"/>
        <v>29.381538461538458</v>
      </c>
      <c r="K43" s="62">
        <f t="shared" si="0"/>
        <v>97.93743589743589</v>
      </c>
      <c r="L43" s="63">
        <f t="shared" si="0"/>
        <v>9.711282051282053</v>
      </c>
      <c r="M43" s="61">
        <f t="shared" si="0"/>
        <v>9.7505128205128173</v>
      </c>
      <c r="N43" s="61">
        <f t="shared" si="0"/>
        <v>19.461794871794876</v>
      </c>
      <c r="O43" s="62">
        <f t="shared" si="0"/>
        <v>97.305641025641023</v>
      </c>
      <c r="P43" s="63">
        <f t="shared" si="0"/>
        <v>9.5438461538461556</v>
      </c>
      <c r="Q43" s="61">
        <f t="shared" si="0"/>
        <v>9.5887179487179459</v>
      </c>
      <c r="R43" s="61">
        <f t="shared" si="0"/>
        <v>9.6089743589743613</v>
      </c>
      <c r="S43" s="61">
        <f t="shared" si="0"/>
        <v>28.74179487179488</v>
      </c>
      <c r="T43" s="62">
        <f t="shared" si="0"/>
        <v>95.805641025641009</v>
      </c>
      <c r="U43" s="63">
        <f t="shared" si="0"/>
        <v>9.8038461538461537</v>
      </c>
      <c r="V43" s="61">
        <f t="shared" si="0"/>
        <v>9.8400000000000034</v>
      </c>
      <c r="W43" s="61">
        <f t="shared" si="0"/>
        <v>9.8176923076923082</v>
      </c>
      <c r="X43" s="61">
        <f t="shared" si="0"/>
        <v>29.461538461538456</v>
      </c>
      <c r="Y43" s="62">
        <f t="shared" si="0"/>
        <v>98.201282051282035</v>
      </c>
      <c r="Z43" s="63">
        <f t="shared" si="0"/>
        <v>9.6992307692307698</v>
      </c>
      <c r="AA43" s="61">
        <f t="shared" si="0"/>
        <v>9.8505128205128223</v>
      </c>
      <c r="AB43" s="61">
        <f t="shared" si="0"/>
        <v>9.8102564102564092</v>
      </c>
      <c r="AC43" s="61">
        <f t="shared" si="0"/>
        <v>29.357948717948709</v>
      </c>
      <c r="AD43" s="62">
        <f t="shared" si="0"/>
        <v>97.860000000000014</v>
      </c>
      <c r="AE43" s="64">
        <f t="shared" si="0"/>
        <v>136.4025641025641</v>
      </c>
      <c r="AF43" s="65">
        <f t="shared" si="0"/>
        <v>97.429999999999993</v>
      </c>
      <c r="AG43" s="66">
        <f>SUM(AG4:AG42)</f>
        <v>8057</v>
      </c>
    </row>
  </sheetData>
  <autoFilter ref="A1:AG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sortState ref="A5:AG6">
      <sortCondition ref="A2:A3"/>
    </sortState>
  </autoFilter>
  <mergeCells count="34">
    <mergeCell ref="AA2:AA3"/>
    <mergeCell ref="AB2:AB3"/>
    <mergeCell ref="AC2:AD2"/>
    <mergeCell ref="AE2:AE3"/>
    <mergeCell ref="AF2:AF3"/>
    <mergeCell ref="U2:U3"/>
    <mergeCell ref="V2:V3"/>
    <mergeCell ref="W2:W3"/>
    <mergeCell ref="X2:Y2"/>
    <mergeCell ref="Z2:Z3"/>
    <mergeCell ref="U1:Y1"/>
    <mergeCell ref="Z1:AD1"/>
    <mergeCell ref="AE1:AF1"/>
    <mergeCell ref="AG1:AG3"/>
    <mergeCell ref="C2:C3"/>
    <mergeCell ref="D2:D3"/>
    <mergeCell ref="E2:E3"/>
    <mergeCell ref="F2:F3"/>
    <mergeCell ref="G2:G3"/>
    <mergeCell ref="H2:H3"/>
    <mergeCell ref="I2:I3"/>
    <mergeCell ref="J2:K2"/>
    <mergeCell ref="L2:L3"/>
    <mergeCell ref="M2:M3"/>
    <mergeCell ref="N2:O2"/>
    <mergeCell ref="P2:P3"/>
    <mergeCell ref="A1:A3"/>
    <mergeCell ref="B1:B3"/>
    <mergeCell ref="C1:K1"/>
    <mergeCell ref="L1:O1"/>
    <mergeCell ref="P1:T1"/>
    <mergeCell ref="Q2:Q3"/>
    <mergeCell ref="R2:R3"/>
    <mergeCell ref="S2:T2"/>
  </mergeCells>
  <pageMargins left="0.39374999999999999" right="0.39374999999999999" top="0.39374999999999999" bottom="0.39374999999999999" header="0.511811023622047" footer="0.511811023622047"/>
  <pageSetup paperSize="9" scale="7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zoomScale="130" zoomScaleNormal="130" workbookViewId="0">
      <selection activeCell="B6" sqref="B6"/>
    </sheetView>
  </sheetViews>
  <sheetFormatPr defaultColWidth="9.140625" defaultRowHeight="11.25" x14ac:dyDescent="0.2"/>
  <cols>
    <col min="1" max="1" width="5.85546875" style="44" customWidth="1"/>
    <col min="2" max="2" width="27.85546875" style="43" customWidth="1"/>
    <col min="3" max="3" width="4.42578125" style="43" customWidth="1"/>
    <col min="4" max="4" width="4.85546875" style="43" customWidth="1"/>
    <col min="5" max="6" width="4" style="43" customWidth="1"/>
    <col min="7" max="8" width="4.85546875" style="43" customWidth="1"/>
    <col min="9" max="9" width="4" style="43" customWidth="1"/>
    <col min="10" max="11" width="4.85546875" style="43" customWidth="1"/>
    <col min="12" max="13" width="4" style="43" customWidth="1"/>
    <col min="14" max="15" width="4.85546875" style="43" customWidth="1"/>
    <col min="16" max="18" width="4" style="43" customWidth="1"/>
    <col min="19" max="20" width="4.85546875" style="43" customWidth="1"/>
    <col min="21" max="23" width="4" style="43" customWidth="1"/>
    <col min="24" max="25" width="4.85546875" style="43" customWidth="1"/>
    <col min="26" max="28" width="4" style="43" customWidth="1"/>
    <col min="29" max="30" width="4.85546875" style="43" customWidth="1"/>
    <col min="31" max="31" width="5.7109375" style="43" customWidth="1"/>
    <col min="32" max="32" width="4.85546875" style="43" customWidth="1"/>
    <col min="33" max="33" width="11.140625" style="67" customWidth="1"/>
    <col min="34" max="16384" width="9.140625" style="43"/>
  </cols>
  <sheetData>
    <row r="1" spans="1:33" ht="11.25" customHeight="1" x14ac:dyDescent="0.2">
      <c r="A1" s="95"/>
      <c r="B1" s="93" t="s">
        <v>8</v>
      </c>
      <c r="C1" s="94" t="s">
        <v>94</v>
      </c>
      <c r="D1" s="94"/>
      <c r="E1" s="94"/>
      <c r="F1" s="94"/>
      <c r="G1" s="94"/>
      <c r="H1" s="94"/>
      <c r="I1" s="94"/>
      <c r="J1" s="94"/>
      <c r="K1" s="94"/>
      <c r="L1" s="94" t="s">
        <v>95</v>
      </c>
      <c r="M1" s="94"/>
      <c r="N1" s="94"/>
      <c r="O1" s="94"/>
      <c r="P1" s="94" t="s">
        <v>96</v>
      </c>
      <c r="Q1" s="94"/>
      <c r="R1" s="94"/>
      <c r="S1" s="94"/>
      <c r="T1" s="94"/>
      <c r="U1" s="94" t="s">
        <v>97</v>
      </c>
      <c r="V1" s="94"/>
      <c r="W1" s="94"/>
      <c r="X1" s="94"/>
      <c r="Y1" s="94"/>
      <c r="Z1" s="94" t="s">
        <v>98</v>
      </c>
      <c r="AA1" s="94"/>
      <c r="AB1" s="94"/>
      <c r="AC1" s="94"/>
      <c r="AD1" s="94"/>
      <c r="AE1" s="102" t="s">
        <v>2</v>
      </c>
      <c r="AF1" s="102"/>
      <c r="AG1" s="98" t="s">
        <v>99</v>
      </c>
    </row>
    <row r="2" spans="1:33" ht="11.25" customHeight="1" x14ac:dyDescent="0.2">
      <c r="A2" s="95"/>
      <c r="B2" s="93"/>
      <c r="C2" s="99" t="s">
        <v>100</v>
      </c>
      <c r="D2" s="95" t="s">
        <v>101</v>
      </c>
      <c r="E2" s="95" t="s">
        <v>102</v>
      </c>
      <c r="F2" s="95" t="s">
        <v>103</v>
      </c>
      <c r="G2" s="95" t="s">
        <v>104</v>
      </c>
      <c r="H2" s="95" t="s">
        <v>105</v>
      </c>
      <c r="I2" s="95" t="s">
        <v>106</v>
      </c>
      <c r="J2" s="96" t="s">
        <v>107</v>
      </c>
      <c r="K2" s="96"/>
      <c r="L2" s="99" t="s">
        <v>108</v>
      </c>
      <c r="M2" s="95" t="s">
        <v>109</v>
      </c>
      <c r="N2" s="96" t="s">
        <v>107</v>
      </c>
      <c r="O2" s="96"/>
      <c r="P2" s="99" t="s">
        <v>110</v>
      </c>
      <c r="Q2" s="95" t="s">
        <v>111</v>
      </c>
      <c r="R2" s="95" t="s">
        <v>112</v>
      </c>
      <c r="S2" s="96" t="s">
        <v>107</v>
      </c>
      <c r="T2" s="96"/>
      <c r="U2" s="99" t="s">
        <v>113</v>
      </c>
      <c r="V2" s="95" t="s">
        <v>114</v>
      </c>
      <c r="W2" s="95" t="s">
        <v>115</v>
      </c>
      <c r="X2" s="96" t="s">
        <v>107</v>
      </c>
      <c r="Y2" s="96"/>
      <c r="Z2" s="99" t="s">
        <v>116</v>
      </c>
      <c r="AA2" s="95" t="s">
        <v>117</v>
      </c>
      <c r="AB2" s="95" t="s">
        <v>118</v>
      </c>
      <c r="AC2" s="96" t="s">
        <v>107</v>
      </c>
      <c r="AD2" s="96"/>
      <c r="AE2" s="100" t="s">
        <v>119</v>
      </c>
      <c r="AF2" s="101" t="s">
        <v>120</v>
      </c>
      <c r="AG2" s="98"/>
    </row>
    <row r="3" spans="1:33" x14ac:dyDescent="0.2">
      <c r="A3" s="95"/>
      <c r="B3" s="93"/>
      <c r="C3" s="99"/>
      <c r="D3" s="95"/>
      <c r="E3" s="95"/>
      <c r="F3" s="95"/>
      <c r="G3" s="95"/>
      <c r="H3" s="95"/>
      <c r="I3" s="95"/>
      <c r="J3" s="6" t="s">
        <v>119</v>
      </c>
      <c r="K3" s="9" t="s">
        <v>120</v>
      </c>
      <c r="L3" s="99"/>
      <c r="M3" s="95"/>
      <c r="N3" s="6" t="s">
        <v>119</v>
      </c>
      <c r="O3" s="9" t="s">
        <v>120</v>
      </c>
      <c r="P3" s="99"/>
      <c r="Q3" s="95"/>
      <c r="R3" s="95"/>
      <c r="S3" s="6" t="s">
        <v>119</v>
      </c>
      <c r="T3" s="9" t="s">
        <v>120</v>
      </c>
      <c r="U3" s="99"/>
      <c r="V3" s="95"/>
      <c r="W3" s="95"/>
      <c r="X3" s="6" t="s">
        <v>119</v>
      </c>
      <c r="Y3" s="9" t="s">
        <v>120</v>
      </c>
      <c r="Z3" s="99"/>
      <c r="AA3" s="95"/>
      <c r="AB3" s="95"/>
      <c r="AC3" s="6" t="s">
        <v>119</v>
      </c>
      <c r="AD3" s="9" t="s">
        <v>120</v>
      </c>
      <c r="AE3" s="100"/>
      <c r="AF3" s="101"/>
      <c r="AG3" s="98"/>
    </row>
    <row r="4" spans="1:33" x14ac:dyDescent="0.2">
      <c r="A4" s="68">
        <v>1</v>
      </c>
      <c r="B4" s="69" t="s">
        <v>148</v>
      </c>
      <c r="C4" s="54">
        <v>9.3800000000000008</v>
      </c>
      <c r="D4" s="51">
        <v>9.42</v>
      </c>
      <c r="E4" s="51">
        <v>9.4</v>
      </c>
      <c r="F4" s="51">
        <v>9.35</v>
      </c>
      <c r="G4" s="51">
        <v>9.3800000000000008</v>
      </c>
      <c r="H4" s="51">
        <v>9.42</v>
      </c>
      <c r="I4" s="51">
        <v>9.4</v>
      </c>
      <c r="J4" s="52">
        <v>28.15</v>
      </c>
      <c r="K4" s="53">
        <v>93.84</v>
      </c>
      <c r="L4" s="54">
        <v>9.19</v>
      </c>
      <c r="M4" s="51">
        <v>9.26</v>
      </c>
      <c r="N4" s="52">
        <v>18.45</v>
      </c>
      <c r="O4" s="53">
        <v>92.25</v>
      </c>
      <c r="P4" s="54">
        <v>8.94</v>
      </c>
      <c r="Q4" s="51">
        <v>9.14</v>
      </c>
      <c r="R4" s="51">
        <v>9.15</v>
      </c>
      <c r="S4" s="52">
        <v>27.24</v>
      </c>
      <c r="T4" s="53">
        <v>90.79</v>
      </c>
      <c r="U4" s="54">
        <v>9.42</v>
      </c>
      <c r="V4" s="51">
        <v>9.4</v>
      </c>
      <c r="W4" s="51">
        <v>9.33</v>
      </c>
      <c r="X4" s="52">
        <v>28.15</v>
      </c>
      <c r="Y4" s="53">
        <v>93.84</v>
      </c>
      <c r="Z4" s="54">
        <v>9.15</v>
      </c>
      <c r="AA4" s="51">
        <v>9.3800000000000008</v>
      </c>
      <c r="AB4" s="51">
        <v>9.33</v>
      </c>
      <c r="AC4" s="52">
        <v>27.87</v>
      </c>
      <c r="AD4" s="53">
        <v>92.9</v>
      </c>
      <c r="AE4" s="55">
        <v>129.86000000000001</v>
      </c>
      <c r="AF4" s="56">
        <v>92.76</v>
      </c>
      <c r="AG4" s="9">
        <v>142</v>
      </c>
    </row>
    <row r="5" spans="1:33" x14ac:dyDescent="0.2">
      <c r="A5" s="68">
        <v>2</v>
      </c>
      <c r="B5" s="69" t="s">
        <v>149</v>
      </c>
      <c r="C5" s="54">
        <v>8.81</v>
      </c>
      <c r="D5" s="51">
        <v>8.68</v>
      </c>
      <c r="E5" s="51">
        <v>8.74</v>
      </c>
      <c r="F5" s="51">
        <v>8.61</v>
      </c>
      <c r="G5" s="51">
        <v>8.76</v>
      </c>
      <c r="H5" s="51">
        <v>8.73</v>
      </c>
      <c r="I5" s="51">
        <v>8.74</v>
      </c>
      <c r="J5" s="52">
        <v>26.1</v>
      </c>
      <c r="K5" s="53">
        <v>87</v>
      </c>
      <c r="L5" s="54">
        <v>8.44</v>
      </c>
      <c r="M5" s="51">
        <v>8.6300000000000008</v>
      </c>
      <c r="N5" s="52">
        <v>17.07</v>
      </c>
      <c r="O5" s="53">
        <v>85.37</v>
      </c>
      <c r="P5" s="54">
        <v>8.26</v>
      </c>
      <c r="Q5" s="51">
        <v>8.26</v>
      </c>
      <c r="R5" s="51">
        <v>8.36</v>
      </c>
      <c r="S5" s="52">
        <v>24.87</v>
      </c>
      <c r="T5" s="53">
        <v>82.9</v>
      </c>
      <c r="U5" s="54">
        <v>8.8000000000000007</v>
      </c>
      <c r="V5" s="51">
        <v>8.8699999999999992</v>
      </c>
      <c r="W5" s="51">
        <v>8.84</v>
      </c>
      <c r="X5" s="52">
        <v>26.51</v>
      </c>
      <c r="Y5" s="53">
        <v>88.35</v>
      </c>
      <c r="Z5" s="54">
        <v>8.49</v>
      </c>
      <c r="AA5" s="51">
        <v>8.66</v>
      </c>
      <c r="AB5" s="51">
        <v>8.6999999999999993</v>
      </c>
      <c r="AC5" s="52">
        <v>25.85</v>
      </c>
      <c r="AD5" s="53">
        <v>86.18</v>
      </c>
      <c r="AE5" s="55">
        <v>120.4</v>
      </c>
      <c r="AF5" s="56">
        <v>86</v>
      </c>
      <c r="AG5" s="9">
        <v>463</v>
      </c>
    </row>
    <row r="6" spans="1:33" x14ac:dyDescent="0.2">
      <c r="A6" s="68">
        <v>3</v>
      </c>
      <c r="B6" s="69" t="s">
        <v>58</v>
      </c>
      <c r="C6" s="54">
        <v>9.43</v>
      </c>
      <c r="D6" s="51">
        <v>9.4600000000000009</v>
      </c>
      <c r="E6" s="51">
        <v>9.44</v>
      </c>
      <c r="F6" s="51">
        <v>9.41</v>
      </c>
      <c r="G6" s="51">
        <v>9.43</v>
      </c>
      <c r="H6" s="51">
        <v>9.5</v>
      </c>
      <c r="I6" s="51">
        <v>9.4700000000000006</v>
      </c>
      <c r="J6" s="52">
        <v>28.32</v>
      </c>
      <c r="K6" s="53">
        <v>94.4</v>
      </c>
      <c r="L6" s="54">
        <v>9.2100000000000009</v>
      </c>
      <c r="M6" s="51">
        <v>9.3800000000000008</v>
      </c>
      <c r="N6" s="52">
        <v>18.600000000000001</v>
      </c>
      <c r="O6" s="53">
        <v>93</v>
      </c>
      <c r="P6" s="54">
        <v>8.82</v>
      </c>
      <c r="Q6" s="51">
        <v>8.89</v>
      </c>
      <c r="R6" s="51">
        <v>8.9600000000000009</v>
      </c>
      <c r="S6" s="52">
        <v>26.67</v>
      </c>
      <c r="T6" s="53">
        <v>88.89</v>
      </c>
      <c r="U6" s="54">
        <v>9.42</v>
      </c>
      <c r="V6" s="51">
        <v>9.49</v>
      </c>
      <c r="W6" s="51">
        <v>9.5299999999999994</v>
      </c>
      <c r="X6" s="52">
        <v>28.44</v>
      </c>
      <c r="Y6" s="53">
        <v>94.81</v>
      </c>
      <c r="Z6" s="54">
        <v>9.31</v>
      </c>
      <c r="AA6" s="51">
        <v>9.1999999999999993</v>
      </c>
      <c r="AB6" s="51">
        <v>9.36</v>
      </c>
      <c r="AC6" s="52">
        <v>27.87</v>
      </c>
      <c r="AD6" s="53">
        <v>92.91</v>
      </c>
      <c r="AE6" s="55">
        <v>129.9</v>
      </c>
      <c r="AF6" s="56">
        <v>92.79</v>
      </c>
      <c r="AG6" s="9">
        <v>207</v>
      </c>
    </row>
    <row r="7" spans="1:33" x14ac:dyDescent="0.2">
      <c r="A7" s="68">
        <v>4</v>
      </c>
      <c r="B7" s="69" t="s">
        <v>59</v>
      </c>
      <c r="C7" s="54">
        <v>9.1300000000000008</v>
      </c>
      <c r="D7" s="51">
        <v>9.24</v>
      </c>
      <c r="E7" s="51">
        <v>9.19</v>
      </c>
      <c r="F7" s="51">
        <v>9.1300000000000008</v>
      </c>
      <c r="G7" s="51">
        <v>9.16</v>
      </c>
      <c r="H7" s="51">
        <v>9.3699999999999992</v>
      </c>
      <c r="I7" s="51">
        <v>9.26</v>
      </c>
      <c r="J7" s="52">
        <v>27.58</v>
      </c>
      <c r="K7" s="53">
        <v>91.92</v>
      </c>
      <c r="L7" s="54">
        <v>8.9</v>
      </c>
      <c r="M7" s="51">
        <v>9.0500000000000007</v>
      </c>
      <c r="N7" s="52">
        <v>17.940000000000001</v>
      </c>
      <c r="O7" s="53">
        <v>89.72</v>
      </c>
      <c r="P7" s="54">
        <v>8.58</v>
      </c>
      <c r="Q7" s="51">
        <v>8.77</v>
      </c>
      <c r="R7" s="51">
        <v>8.64</v>
      </c>
      <c r="S7" s="52">
        <v>25.99</v>
      </c>
      <c r="T7" s="53">
        <v>86.63</v>
      </c>
      <c r="U7" s="54">
        <v>9.27</v>
      </c>
      <c r="V7" s="51">
        <v>9.19</v>
      </c>
      <c r="W7" s="51">
        <v>9.32</v>
      </c>
      <c r="X7" s="52">
        <v>27.78</v>
      </c>
      <c r="Y7" s="53">
        <v>92.58</v>
      </c>
      <c r="Z7" s="54">
        <v>8.99</v>
      </c>
      <c r="AA7" s="51">
        <v>8.9700000000000006</v>
      </c>
      <c r="AB7" s="51">
        <v>9.1</v>
      </c>
      <c r="AC7" s="52">
        <v>27.06</v>
      </c>
      <c r="AD7" s="53">
        <v>90.22</v>
      </c>
      <c r="AE7" s="55">
        <v>126.35</v>
      </c>
      <c r="AF7" s="56">
        <v>90.25</v>
      </c>
      <c r="AG7" s="9">
        <v>563</v>
      </c>
    </row>
    <row r="8" spans="1:33" x14ac:dyDescent="0.2">
      <c r="A8" s="68">
        <v>5</v>
      </c>
      <c r="B8" s="69" t="s">
        <v>60</v>
      </c>
      <c r="C8" s="54">
        <v>8.94</v>
      </c>
      <c r="D8" s="51">
        <v>8.99</v>
      </c>
      <c r="E8" s="51">
        <v>8.9600000000000009</v>
      </c>
      <c r="F8" s="51">
        <v>8.9600000000000009</v>
      </c>
      <c r="G8" s="51">
        <v>8.9499999999999993</v>
      </c>
      <c r="H8" s="51">
        <v>9.07</v>
      </c>
      <c r="I8" s="51">
        <v>9.01</v>
      </c>
      <c r="J8" s="52">
        <v>26.94</v>
      </c>
      <c r="K8" s="53">
        <v>89.78</v>
      </c>
      <c r="L8" s="54">
        <v>8.6999999999999993</v>
      </c>
      <c r="M8" s="51">
        <v>8.83</v>
      </c>
      <c r="N8" s="52">
        <v>17.53</v>
      </c>
      <c r="O8" s="53">
        <v>87.64</v>
      </c>
      <c r="P8" s="54">
        <v>8.36</v>
      </c>
      <c r="Q8" s="51">
        <v>8.33</v>
      </c>
      <c r="R8" s="51">
        <v>8.35</v>
      </c>
      <c r="S8" s="52">
        <v>25.04</v>
      </c>
      <c r="T8" s="53">
        <v>83.46</v>
      </c>
      <c r="U8" s="54">
        <v>9.01</v>
      </c>
      <c r="V8" s="51">
        <v>9.08</v>
      </c>
      <c r="W8" s="51">
        <v>9.0399999999999991</v>
      </c>
      <c r="X8" s="52">
        <v>27.13</v>
      </c>
      <c r="Y8" s="53">
        <v>90.43</v>
      </c>
      <c r="Z8" s="54">
        <v>8.3000000000000007</v>
      </c>
      <c r="AA8" s="51">
        <v>8.64</v>
      </c>
      <c r="AB8" s="51">
        <v>8.6999999999999993</v>
      </c>
      <c r="AC8" s="52">
        <v>25.64</v>
      </c>
      <c r="AD8" s="53">
        <v>85.48</v>
      </c>
      <c r="AE8" s="55">
        <v>122.27</v>
      </c>
      <c r="AF8" s="56">
        <v>87.34</v>
      </c>
      <c r="AG8" s="9">
        <v>458</v>
      </c>
    </row>
    <row r="9" spans="1:33" x14ac:dyDescent="0.2">
      <c r="A9" s="68">
        <v>6</v>
      </c>
      <c r="B9" s="69" t="s">
        <v>61</v>
      </c>
      <c r="C9" s="54">
        <v>8.8699999999999992</v>
      </c>
      <c r="D9" s="51">
        <v>8.6300000000000008</v>
      </c>
      <c r="E9" s="51">
        <v>8.75</v>
      </c>
      <c r="F9" s="51">
        <v>8.67</v>
      </c>
      <c r="G9" s="51">
        <v>8.93</v>
      </c>
      <c r="H9" s="51">
        <v>8.98</v>
      </c>
      <c r="I9" s="51">
        <v>8.9499999999999993</v>
      </c>
      <c r="J9" s="52">
        <v>26.37</v>
      </c>
      <c r="K9" s="53">
        <v>87.91</v>
      </c>
      <c r="L9" s="54">
        <v>8.6</v>
      </c>
      <c r="M9" s="51">
        <v>8.61</v>
      </c>
      <c r="N9" s="52">
        <v>17.21</v>
      </c>
      <c r="O9" s="53">
        <v>86.04</v>
      </c>
      <c r="P9" s="54">
        <v>7.85</v>
      </c>
      <c r="Q9" s="51">
        <v>8.23</v>
      </c>
      <c r="R9" s="51">
        <v>8.11</v>
      </c>
      <c r="S9" s="52">
        <v>24.2</v>
      </c>
      <c r="T9" s="53">
        <v>80.650000000000006</v>
      </c>
      <c r="U9" s="54">
        <v>8.9600000000000009</v>
      </c>
      <c r="V9" s="51">
        <v>8.89</v>
      </c>
      <c r="W9" s="51">
        <v>8.82</v>
      </c>
      <c r="X9" s="52">
        <v>26.67</v>
      </c>
      <c r="Y9" s="53">
        <v>88.89</v>
      </c>
      <c r="Z9" s="54">
        <v>8.2899999999999991</v>
      </c>
      <c r="AA9" s="51">
        <v>8.6300000000000008</v>
      </c>
      <c r="AB9" s="51">
        <v>8.76</v>
      </c>
      <c r="AC9" s="52">
        <v>25.67</v>
      </c>
      <c r="AD9" s="53">
        <v>85.58</v>
      </c>
      <c r="AE9" s="55">
        <v>120.12</v>
      </c>
      <c r="AF9" s="56">
        <v>85.8</v>
      </c>
      <c r="AG9" s="9">
        <v>171</v>
      </c>
    </row>
    <row r="10" spans="1:33" x14ac:dyDescent="0.2">
      <c r="A10" s="68">
        <v>7</v>
      </c>
      <c r="B10" s="69" t="s">
        <v>62</v>
      </c>
      <c r="C10" s="54">
        <v>9.09</v>
      </c>
      <c r="D10" s="51">
        <v>9.02</v>
      </c>
      <c r="E10" s="51">
        <v>9.0500000000000007</v>
      </c>
      <c r="F10" s="51">
        <v>8.75</v>
      </c>
      <c r="G10" s="51">
        <v>9.15</v>
      </c>
      <c r="H10" s="51">
        <v>9.1999999999999993</v>
      </c>
      <c r="I10" s="51">
        <v>9.18</v>
      </c>
      <c r="J10" s="52">
        <v>26.98</v>
      </c>
      <c r="K10" s="53">
        <v>89.92</v>
      </c>
      <c r="L10" s="54">
        <v>8.84</v>
      </c>
      <c r="M10" s="51">
        <v>8.86</v>
      </c>
      <c r="N10" s="52">
        <v>17.7</v>
      </c>
      <c r="O10" s="53">
        <v>88.49</v>
      </c>
      <c r="P10" s="54">
        <v>8.51</v>
      </c>
      <c r="Q10" s="51">
        <v>8.69</v>
      </c>
      <c r="R10" s="51">
        <v>8.68</v>
      </c>
      <c r="S10" s="52">
        <v>25.89</v>
      </c>
      <c r="T10" s="53">
        <v>86.29</v>
      </c>
      <c r="U10" s="54">
        <v>9.15</v>
      </c>
      <c r="V10" s="51">
        <v>9.1300000000000008</v>
      </c>
      <c r="W10" s="51">
        <v>9.07</v>
      </c>
      <c r="X10" s="52">
        <v>27.35</v>
      </c>
      <c r="Y10" s="53">
        <v>91.16</v>
      </c>
      <c r="Z10" s="54">
        <v>8.5500000000000007</v>
      </c>
      <c r="AA10" s="51">
        <v>8.93</v>
      </c>
      <c r="AB10" s="51">
        <v>8.84</v>
      </c>
      <c r="AC10" s="52">
        <v>26.33</v>
      </c>
      <c r="AD10" s="53">
        <v>87.75</v>
      </c>
      <c r="AE10" s="55">
        <v>124.23</v>
      </c>
      <c r="AF10" s="56">
        <v>88.74</v>
      </c>
      <c r="AG10" s="9">
        <v>279</v>
      </c>
    </row>
    <row r="11" spans="1:33" x14ac:dyDescent="0.2">
      <c r="A11" s="68">
        <v>8</v>
      </c>
      <c r="B11" s="69" t="s">
        <v>63</v>
      </c>
      <c r="C11" s="54">
        <v>9.14</v>
      </c>
      <c r="D11" s="51">
        <v>8.94</v>
      </c>
      <c r="E11" s="51">
        <v>9.0399999999999991</v>
      </c>
      <c r="F11" s="51">
        <v>8.9600000000000009</v>
      </c>
      <c r="G11" s="51">
        <v>9.11</v>
      </c>
      <c r="H11" s="51">
        <v>9.0500000000000007</v>
      </c>
      <c r="I11" s="51">
        <v>9.08</v>
      </c>
      <c r="J11" s="52">
        <v>27.08</v>
      </c>
      <c r="K11" s="53">
        <v>90.26</v>
      </c>
      <c r="L11" s="54">
        <v>8.76</v>
      </c>
      <c r="M11" s="51">
        <v>8.77</v>
      </c>
      <c r="N11" s="52">
        <v>17.53</v>
      </c>
      <c r="O11" s="53">
        <v>87.65</v>
      </c>
      <c r="P11" s="54">
        <v>8.83</v>
      </c>
      <c r="Q11" s="51">
        <v>8.6300000000000008</v>
      </c>
      <c r="R11" s="51">
        <v>8.76</v>
      </c>
      <c r="S11" s="52">
        <v>26.23</v>
      </c>
      <c r="T11" s="53">
        <v>87.42</v>
      </c>
      <c r="U11" s="54">
        <v>9.06</v>
      </c>
      <c r="V11" s="51">
        <v>9.14</v>
      </c>
      <c r="W11" s="51">
        <v>8.99</v>
      </c>
      <c r="X11" s="52">
        <v>27.19</v>
      </c>
      <c r="Y11" s="53">
        <v>90.64</v>
      </c>
      <c r="Z11" s="54">
        <v>9.06</v>
      </c>
      <c r="AA11" s="51">
        <v>8.74</v>
      </c>
      <c r="AB11" s="51">
        <v>8.9</v>
      </c>
      <c r="AC11" s="52">
        <v>26.7</v>
      </c>
      <c r="AD11" s="53">
        <v>89.01</v>
      </c>
      <c r="AE11" s="55">
        <v>124.73</v>
      </c>
      <c r="AF11" s="56">
        <v>89.09</v>
      </c>
      <c r="AG11" s="9">
        <v>163</v>
      </c>
    </row>
    <row r="12" spans="1:33" x14ac:dyDescent="0.2">
      <c r="A12" s="68">
        <v>9</v>
      </c>
      <c r="B12" s="69" t="s">
        <v>64</v>
      </c>
      <c r="C12" s="54">
        <v>8.68</v>
      </c>
      <c r="D12" s="51">
        <v>8.73</v>
      </c>
      <c r="E12" s="51">
        <v>8.6999999999999993</v>
      </c>
      <c r="F12" s="51">
        <v>8.68</v>
      </c>
      <c r="G12" s="51">
        <v>8.6300000000000008</v>
      </c>
      <c r="H12" s="51">
        <v>8.6999999999999993</v>
      </c>
      <c r="I12" s="51">
        <v>8.67</v>
      </c>
      <c r="J12" s="52">
        <v>26.05</v>
      </c>
      <c r="K12" s="53">
        <v>86.82</v>
      </c>
      <c r="L12" s="54">
        <v>7.98</v>
      </c>
      <c r="M12" s="51">
        <v>8</v>
      </c>
      <c r="N12" s="52">
        <v>15.99</v>
      </c>
      <c r="O12" s="53">
        <v>79.930000000000007</v>
      </c>
      <c r="P12" s="54">
        <v>7.55</v>
      </c>
      <c r="Q12" s="51">
        <v>7.74</v>
      </c>
      <c r="R12" s="51">
        <v>7.79</v>
      </c>
      <c r="S12" s="52">
        <v>23.08</v>
      </c>
      <c r="T12" s="53">
        <v>76.92</v>
      </c>
      <c r="U12" s="54">
        <v>8.73</v>
      </c>
      <c r="V12" s="51">
        <v>8.85</v>
      </c>
      <c r="W12" s="51">
        <v>8.77</v>
      </c>
      <c r="X12" s="52">
        <v>26.35</v>
      </c>
      <c r="Y12" s="53">
        <v>87.82</v>
      </c>
      <c r="Z12" s="54">
        <v>7.86</v>
      </c>
      <c r="AA12" s="51">
        <v>8.6999999999999993</v>
      </c>
      <c r="AB12" s="51">
        <v>8.4600000000000009</v>
      </c>
      <c r="AC12" s="52">
        <v>25.02</v>
      </c>
      <c r="AD12" s="53">
        <v>83.41</v>
      </c>
      <c r="AE12" s="55">
        <v>116.48</v>
      </c>
      <c r="AF12" s="56">
        <v>83.2</v>
      </c>
      <c r="AG12" s="9">
        <v>104</v>
      </c>
    </row>
    <row r="13" spans="1:33" x14ac:dyDescent="0.2">
      <c r="A13" s="68">
        <v>10</v>
      </c>
      <c r="B13" s="69" t="s">
        <v>65</v>
      </c>
      <c r="C13" s="54">
        <v>9.3699999999999992</v>
      </c>
      <c r="D13" s="51">
        <v>9.43</v>
      </c>
      <c r="E13" s="51">
        <v>9.4</v>
      </c>
      <c r="F13" s="51">
        <v>9.34</v>
      </c>
      <c r="G13" s="51">
        <v>9.41</v>
      </c>
      <c r="H13" s="51">
        <v>9.4700000000000006</v>
      </c>
      <c r="I13" s="51">
        <v>9.44</v>
      </c>
      <c r="J13" s="52">
        <v>28.18</v>
      </c>
      <c r="K13" s="53">
        <v>93.93</v>
      </c>
      <c r="L13" s="54">
        <v>9.2899999999999991</v>
      </c>
      <c r="M13" s="51">
        <v>9.41</v>
      </c>
      <c r="N13" s="52">
        <v>18.7</v>
      </c>
      <c r="O13" s="53">
        <v>93.5</v>
      </c>
      <c r="P13" s="54">
        <v>8.99</v>
      </c>
      <c r="Q13" s="51">
        <v>8.99</v>
      </c>
      <c r="R13" s="51">
        <v>9.11</v>
      </c>
      <c r="S13" s="52">
        <v>27.09</v>
      </c>
      <c r="T13" s="53">
        <v>90.3</v>
      </c>
      <c r="U13" s="54">
        <v>9.31</v>
      </c>
      <c r="V13" s="51">
        <v>9.42</v>
      </c>
      <c r="W13" s="51">
        <v>9.48</v>
      </c>
      <c r="X13" s="52">
        <v>28.21</v>
      </c>
      <c r="Y13" s="53">
        <v>94.03</v>
      </c>
      <c r="Z13" s="54">
        <v>9.16</v>
      </c>
      <c r="AA13" s="51">
        <v>9.1199999999999992</v>
      </c>
      <c r="AB13" s="51">
        <v>9.32</v>
      </c>
      <c r="AC13" s="52">
        <v>27.6</v>
      </c>
      <c r="AD13" s="53">
        <v>92</v>
      </c>
      <c r="AE13" s="55">
        <v>129.78</v>
      </c>
      <c r="AF13" s="56">
        <v>92.7</v>
      </c>
      <c r="AG13" s="9">
        <v>250</v>
      </c>
    </row>
    <row r="14" spans="1:33" x14ac:dyDescent="0.2">
      <c r="A14" s="68">
        <v>11</v>
      </c>
      <c r="B14" s="69" t="s">
        <v>66</v>
      </c>
      <c r="C14" s="54">
        <v>9.33</v>
      </c>
      <c r="D14" s="51">
        <v>9.33</v>
      </c>
      <c r="E14" s="51">
        <v>9.33</v>
      </c>
      <c r="F14" s="51">
        <v>9.33</v>
      </c>
      <c r="G14" s="51">
        <v>9.39</v>
      </c>
      <c r="H14" s="51">
        <v>9.39</v>
      </c>
      <c r="I14" s="51">
        <v>9.39</v>
      </c>
      <c r="J14" s="52">
        <v>28.04</v>
      </c>
      <c r="K14" s="53">
        <v>93.48</v>
      </c>
      <c r="L14" s="54">
        <v>9.3000000000000007</v>
      </c>
      <c r="M14" s="51">
        <v>9.39</v>
      </c>
      <c r="N14" s="52">
        <v>18.7</v>
      </c>
      <c r="O14" s="53">
        <v>93.48</v>
      </c>
      <c r="P14" s="54">
        <v>9.2799999999999994</v>
      </c>
      <c r="Q14" s="51">
        <v>9.15</v>
      </c>
      <c r="R14" s="51">
        <v>9.2200000000000006</v>
      </c>
      <c r="S14" s="52">
        <v>27.65</v>
      </c>
      <c r="T14" s="53">
        <v>92.17</v>
      </c>
      <c r="U14" s="54">
        <v>9.41</v>
      </c>
      <c r="V14" s="51">
        <v>9.43</v>
      </c>
      <c r="W14" s="51">
        <v>9.48</v>
      </c>
      <c r="X14" s="52">
        <v>28.33</v>
      </c>
      <c r="Y14" s="53">
        <v>94.42</v>
      </c>
      <c r="Z14" s="54">
        <v>9.3000000000000007</v>
      </c>
      <c r="AA14" s="51">
        <v>9.3699999999999992</v>
      </c>
      <c r="AB14" s="51">
        <v>9.3699999999999992</v>
      </c>
      <c r="AC14" s="52">
        <v>28.04</v>
      </c>
      <c r="AD14" s="53">
        <v>93.48</v>
      </c>
      <c r="AE14" s="55">
        <v>130.76</v>
      </c>
      <c r="AF14" s="56">
        <v>93.4</v>
      </c>
      <c r="AG14" s="9">
        <v>115</v>
      </c>
    </row>
    <row r="15" spans="1:33" x14ac:dyDescent="0.2">
      <c r="A15" s="68">
        <v>12</v>
      </c>
      <c r="B15" s="69" t="s">
        <v>67</v>
      </c>
      <c r="C15" s="54">
        <v>9.32</v>
      </c>
      <c r="D15" s="51">
        <v>9.34</v>
      </c>
      <c r="E15" s="51">
        <v>9.33</v>
      </c>
      <c r="F15" s="51">
        <v>9.34</v>
      </c>
      <c r="G15" s="51">
        <v>9.42</v>
      </c>
      <c r="H15" s="51">
        <v>9.4600000000000009</v>
      </c>
      <c r="I15" s="51">
        <v>9.44</v>
      </c>
      <c r="J15" s="52">
        <v>28.11</v>
      </c>
      <c r="K15" s="53">
        <v>93.7</v>
      </c>
      <c r="L15" s="54">
        <v>9.0500000000000007</v>
      </c>
      <c r="M15" s="51">
        <v>9.19</v>
      </c>
      <c r="N15" s="52">
        <v>18.239999999999998</v>
      </c>
      <c r="O15" s="53">
        <v>91.18</v>
      </c>
      <c r="P15" s="54">
        <v>9.07</v>
      </c>
      <c r="Q15" s="51">
        <v>9.11</v>
      </c>
      <c r="R15" s="51">
        <v>9.15</v>
      </c>
      <c r="S15" s="52">
        <v>27.33</v>
      </c>
      <c r="T15" s="53">
        <v>91.09</v>
      </c>
      <c r="U15" s="54">
        <v>9.2799999999999994</v>
      </c>
      <c r="V15" s="51">
        <v>9.32</v>
      </c>
      <c r="W15" s="51">
        <v>9.24</v>
      </c>
      <c r="X15" s="52">
        <v>27.85</v>
      </c>
      <c r="Y15" s="53">
        <v>92.83</v>
      </c>
      <c r="Z15" s="54">
        <v>9.01</v>
      </c>
      <c r="AA15" s="51">
        <v>8.99</v>
      </c>
      <c r="AB15" s="51">
        <v>9.09</v>
      </c>
      <c r="AC15" s="52">
        <v>27.09</v>
      </c>
      <c r="AD15" s="53">
        <v>90.31</v>
      </c>
      <c r="AE15" s="55">
        <v>128.61000000000001</v>
      </c>
      <c r="AF15" s="56">
        <v>91.87</v>
      </c>
      <c r="AG15" s="9">
        <v>129</v>
      </c>
    </row>
    <row r="16" spans="1:33" x14ac:dyDescent="0.2">
      <c r="A16" s="68">
        <v>13</v>
      </c>
      <c r="B16" s="69" t="s">
        <v>68</v>
      </c>
      <c r="C16" s="54">
        <v>9.1300000000000008</v>
      </c>
      <c r="D16" s="51">
        <v>9.06</v>
      </c>
      <c r="E16" s="51">
        <v>9.09</v>
      </c>
      <c r="F16" s="51">
        <v>8.73</v>
      </c>
      <c r="G16" s="51">
        <v>9.1300000000000008</v>
      </c>
      <c r="H16" s="51">
        <v>9.08</v>
      </c>
      <c r="I16" s="51">
        <v>9.11</v>
      </c>
      <c r="J16" s="52">
        <v>26.94</v>
      </c>
      <c r="K16" s="53">
        <v>89.79</v>
      </c>
      <c r="L16" s="54">
        <v>8.74</v>
      </c>
      <c r="M16" s="51">
        <v>8.9700000000000006</v>
      </c>
      <c r="N16" s="52">
        <v>17.71</v>
      </c>
      <c r="O16" s="53">
        <v>88.56</v>
      </c>
      <c r="P16" s="54">
        <v>8.6999999999999993</v>
      </c>
      <c r="Q16" s="51">
        <v>8.77</v>
      </c>
      <c r="R16" s="51">
        <v>8.8000000000000007</v>
      </c>
      <c r="S16" s="52">
        <v>26.27</v>
      </c>
      <c r="T16" s="53">
        <v>87.58</v>
      </c>
      <c r="U16" s="54">
        <v>9.0299999999999994</v>
      </c>
      <c r="V16" s="51">
        <v>9.0399999999999991</v>
      </c>
      <c r="W16" s="51">
        <v>8.9499999999999993</v>
      </c>
      <c r="X16" s="52">
        <v>27.02</v>
      </c>
      <c r="Y16" s="53">
        <v>90.05</v>
      </c>
      <c r="Z16" s="54">
        <v>8.7899999999999991</v>
      </c>
      <c r="AA16" s="51">
        <v>8.57</v>
      </c>
      <c r="AB16" s="51">
        <v>8.86</v>
      </c>
      <c r="AC16" s="52">
        <v>26.21</v>
      </c>
      <c r="AD16" s="53">
        <v>87.37</v>
      </c>
      <c r="AE16" s="55">
        <v>124.15</v>
      </c>
      <c r="AF16" s="56">
        <v>88.68</v>
      </c>
      <c r="AG16" s="9">
        <v>330</v>
      </c>
    </row>
    <row r="17" spans="1:33" x14ac:dyDescent="0.2">
      <c r="A17" s="68">
        <v>14</v>
      </c>
      <c r="B17" s="69" t="s">
        <v>150</v>
      </c>
      <c r="C17" s="54">
        <v>9.48</v>
      </c>
      <c r="D17" s="51">
        <v>9.32</v>
      </c>
      <c r="E17" s="51">
        <v>9.4</v>
      </c>
      <c r="F17" s="51">
        <v>9.3000000000000007</v>
      </c>
      <c r="G17" s="51">
        <v>9.3800000000000008</v>
      </c>
      <c r="H17" s="51">
        <v>9.3800000000000008</v>
      </c>
      <c r="I17" s="51">
        <v>9.3800000000000008</v>
      </c>
      <c r="J17" s="52">
        <v>28.08</v>
      </c>
      <c r="K17" s="53">
        <v>93.61</v>
      </c>
      <c r="L17" s="54">
        <v>9.14</v>
      </c>
      <c r="M17" s="51">
        <v>9.26</v>
      </c>
      <c r="N17" s="52">
        <v>18.399999999999999</v>
      </c>
      <c r="O17" s="53">
        <v>92.01</v>
      </c>
      <c r="P17" s="54">
        <v>9.14</v>
      </c>
      <c r="Q17" s="51">
        <v>9.0500000000000007</v>
      </c>
      <c r="R17" s="51">
        <v>9.02</v>
      </c>
      <c r="S17" s="52">
        <v>27.22</v>
      </c>
      <c r="T17" s="53">
        <v>90.73</v>
      </c>
      <c r="U17" s="54">
        <v>9.32</v>
      </c>
      <c r="V17" s="51">
        <v>9.44</v>
      </c>
      <c r="W17" s="51">
        <v>9.36</v>
      </c>
      <c r="X17" s="52">
        <v>28.12</v>
      </c>
      <c r="Y17" s="53">
        <v>93.74</v>
      </c>
      <c r="Z17" s="54">
        <v>9.19</v>
      </c>
      <c r="AA17" s="51">
        <v>9.08</v>
      </c>
      <c r="AB17" s="51">
        <v>9.33</v>
      </c>
      <c r="AC17" s="52">
        <v>27.6</v>
      </c>
      <c r="AD17" s="53">
        <v>92.01</v>
      </c>
      <c r="AE17" s="55">
        <v>129.43</v>
      </c>
      <c r="AF17" s="56">
        <v>92.45</v>
      </c>
      <c r="AG17" s="9">
        <v>169</v>
      </c>
    </row>
    <row r="18" spans="1:33" x14ac:dyDescent="0.2">
      <c r="A18" s="68">
        <v>15</v>
      </c>
      <c r="B18" s="69" t="s">
        <v>70</v>
      </c>
      <c r="C18" s="54">
        <v>8.49</v>
      </c>
      <c r="D18" s="51">
        <v>8.59</v>
      </c>
      <c r="E18" s="51">
        <v>8.5399999999999991</v>
      </c>
      <c r="F18" s="51">
        <v>8.25</v>
      </c>
      <c r="G18" s="51">
        <v>8.59</v>
      </c>
      <c r="H18" s="51">
        <v>8.67</v>
      </c>
      <c r="I18" s="51">
        <v>8.6300000000000008</v>
      </c>
      <c r="J18" s="52">
        <v>25.42</v>
      </c>
      <c r="K18" s="53">
        <v>84.74</v>
      </c>
      <c r="L18" s="54">
        <v>8.27</v>
      </c>
      <c r="M18" s="51">
        <v>8.41</v>
      </c>
      <c r="N18" s="52">
        <v>16.670000000000002</v>
      </c>
      <c r="O18" s="53">
        <v>83.35</v>
      </c>
      <c r="P18" s="54">
        <v>7.76</v>
      </c>
      <c r="Q18" s="51">
        <v>7.81</v>
      </c>
      <c r="R18" s="51">
        <v>7.88</v>
      </c>
      <c r="S18" s="52">
        <v>23.44</v>
      </c>
      <c r="T18" s="53">
        <v>78.13</v>
      </c>
      <c r="U18" s="54">
        <v>8.69</v>
      </c>
      <c r="V18" s="51">
        <v>8.77</v>
      </c>
      <c r="W18" s="51">
        <v>8.5299999999999994</v>
      </c>
      <c r="X18" s="52">
        <v>25.99</v>
      </c>
      <c r="Y18" s="53">
        <v>86.65</v>
      </c>
      <c r="Z18" s="54">
        <v>7.68</v>
      </c>
      <c r="AA18" s="51">
        <v>8.3699999999999992</v>
      </c>
      <c r="AB18" s="51">
        <v>8.39</v>
      </c>
      <c r="AC18" s="52">
        <v>24.45</v>
      </c>
      <c r="AD18" s="53">
        <v>81.510000000000005</v>
      </c>
      <c r="AE18" s="55">
        <v>115.98</v>
      </c>
      <c r="AF18" s="56">
        <v>82.84</v>
      </c>
      <c r="AG18" s="9">
        <v>392</v>
      </c>
    </row>
    <row r="19" spans="1:33" x14ac:dyDescent="0.2">
      <c r="A19" s="68">
        <v>16</v>
      </c>
      <c r="B19" s="69" t="s">
        <v>71</v>
      </c>
      <c r="C19" s="54">
        <v>8.93</v>
      </c>
      <c r="D19" s="51">
        <v>9</v>
      </c>
      <c r="E19" s="51">
        <v>8.9700000000000006</v>
      </c>
      <c r="F19" s="51">
        <v>8.8000000000000007</v>
      </c>
      <c r="G19" s="51">
        <v>8.98</v>
      </c>
      <c r="H19" s="51">
        <v>8.98</v>
      </c>
      <c r="I19" s="51">
        <v>8.98</v>
      </c>
      <c r="J19" s="52">
        <v>26.74</v>
      </c>
      <c r="K19" s="53">
        <v>89.15</v>
      </c>
      <c r="L19" s="54">
        <v>8.7100000000000009</v>
      </c>
      <c r="M19" s="51">
        <v>8.9</v>
      </c>
      <c r="N19" s="52">
        <v>17.61</v>
      </c>
      <c r="O19" s="53">
        <v>88.03</v>
      </c>
      <c r="P19" s="54">
        <v>8.7100000000000009</v>
      </c>
      <c r="Q19" s="51">
        <v>8.7200000000000006</v>
      </c>
      <c r="R19" s="51">
        <v>8.75</v>
      </c>
      <c r="S19" s="52">
        <v>26.18</v>
      </c>
      <c r="T19" s="53">
        <v>87.28</v>
      </c>
      <c r="U19" s="54">
        <v>9.07</v>
      </c>
      <c r="V19" s="51">
        <v>9.0299999999999994</v>
      </c>
      <c r="W19" s="51">
        <v>8.9700000000000006</v>
      </c>
      <c r="X19" s="52">
        <v>27.07</v>
      </c>
      <c r="Y19" s="53">
        <v>90.22</v>
      </c>
      <c r="Z19" s="54">
        <v>8.4600000000000009</v>
      </c>
      <c r="AA19" s="51">
        <v>8.52</v>
      </c>
      <c r="AB19" s="51">
        <v>8.73</v>
      </c>
      <c r="AC19" s="52">
        <v>25.72</v>
      </c>
      <c r="AD19" s="53">
        <v>85.72</v>
      </c>
      <c r="AE19" s="55">
        <v>123.32</v>
      </c>
      <c r="AF19" s="56">
        <v>88.08</v>
      </c>
      <c r="AG19" s="9">
        <v>283</v>
      </c>
    </row>
    <row r="20" spans="1:33" x14ac:dyDescent="0.2">
      <c r="A20" s="68">
        <v>17</v>
      </c>
      <c r="B20" s="69" t="s">
        <v>72</v>
      </c>
      <c r="C20" s="54">
        <v>9.35</v>
      </c>
      <c r="D20" s="51">
        <v>9.4</v>
      </c>
      <c r="E20" s="51">
        <v>9.3800000000000008</v>
      </c>
      <c r="F20" s="51">
        <v>9.39</v>
      </c>
      <c r="G20" s="51">
        <v>9.35</v>
      </c>
      <c r="H20" s="51">
        <v>9.43</v>
      </c>
      <c r="I20" s="51">
        <v>9.39</v>
      </c>
      <c r="J20" s="52">
        <v>28.16</v>
      </c>
      <c r="K20" s="53">
        <v>93.87</v>
      </c>
      <c r="L20" s="54">
        <v>9.26</v>
      </c>
      <c r="M20" s="51">
        <v>9.3800000000000008</v>
      </c>
      <c r="N20" s="52">
        <v>18.64</v>
      </c>
      <c r="O20" s="53">
        <v>93.19</v>
      </c>
      <c r="P20" s="54">
        <v>9.07</v>
      </c>
      <c r="Q20" s="51">
        <v>9.17</v>
      </c>
      <c r="R20" s="51">
        <v>9.11</v>
      </c>
      <c r="S20" s="52">
        <v>27.35</v>
      </c>
      <c r="T20" s="53">
        <v>91.18</v>
      </c>
      <c r="U20" s="54">
        <v>9.42</v>
      </c>
      <c r="V20" s="51">
        <v>9.5399999999999991</v>
      </c>
      <c r="W20" s="51">
        <v>9.52</v>
      </c>
      <c r="X20" s="52">
        <v>28.48</v>
      </c>
      <c r="Y20" s="53">
        <v>94.93</v>
      </c>
      <c r="Z20" s="54">
        <v>9.26</v>
      </c>
      <c r="AA20" s="51">
        <v>9.2200000000000006</v>
      </c>
      <c r="AB20" s="51">
        <v>9.44</v>
      </c>
      <c r="AC20" s="52">
        <v>27.92</v>
      </c>
      <c r="AD20" s="53">
        <v>93.08</v>
      </c>
      <c r="AE20" s="55">
        <v>130.56</v>
      </c>
      <c r="AF20" s="56">
        <v>93.25</v>
      </c>
      <c r="AG20" s="9">
        <v>189</v>
      </c>
    </row>
    <row r="21" spans="1:33" x14ac:dyDescent="0.2">
      <c r="A21" s="68">
        <v>18</v>
      </c>
      <c r="B21" s="69" t="s">
        <v>151</v>
      </c>
      <c r="C21" s="54">
        <v>8.9700000000000006</v>
      </c>
      <c r="D21" s="51">
        <v>9.06</v>
      </c>
      <c r="E21" s="51">
        <v>9.01</v>
      </c>
      <c r="F21" s="51">
        <v>8.9</v>
      </c>
      <c r="G21" s="51">
        <v>8.9700000000000006</v>
      </c>
      <c r="H21" s="51">
        <v>9.15</v>
      </c>
      <c r="I21" s="51">
        <v>9.06</v>
      </c>
      <c r="J21" s="52">
        <v>26.97</v>
      </c>
      <c r="K21" s="53">
        <v>89.91</v>
      </c>
      <c r="L21" s="54">
        <v>8.74</v>
      </c>
      <c r="M21" s="51">
        <v>8.81</v>
      </c>
      <c r="N21" s="52">
        <v>17.55</v>
      </c>
      <c r="O21" s="53">
        <v>87.73</v>
      </c>
      <c r="P21" s="54">
        <v>8.44</v>
      </c>
      <c r="Q21" s="51">
        <v>8.39</v>
      </c>
      <c r="R21" s="51">
        <v>8.3000000000000007</v>
      </c>
      <c r="S21" s="52">
        <v>25.14</v>
      </c>
      <c r="T21" s="53">
        <v>83.79</v>
      </c>
      <c r="U21" s="54">
        <v>9.1300000000000008</v>
      </c>
      <c r="V21" s="51">
        <v>8.94</v>
      </c>
      <c r="W21" s="51">
        <v>8.9700000000000006</v>
      </c>
      <c r="X21" s="52">
        <v>27.04</v>
      </c>
      <c r="Y21" s="53">
        <v>90.14</v>
      </c>
      <c r="Z21" s="54">
        <v>8.7200000000000006</v>
      </c>
      <c r="AA21" s="51">
        <v>8.51</v>
      </c>
      <c r="AB21" s="51">
        <v>8.92</v>
      </c>
      <c r="AC21" s="52">
        <v>26.15</v>
      </c>
      <c r="AD21" s="53">
        <v>87.16</v>
      </c>
      <c r="AE21" s="55">
        <v>122.84</v>
      </c>
      <c r="AF21" s="56">
        <v>87.75</v>
      </c>
      <c r="AG21" s="9">
        <v>109</v>
      </c>
    </row>
    <row r="22" spans="1:33" x14ac:dyDescent="0.2">
      <c r="A22" s="68">
        <v>19</v>
      </c>
      <c r="B22" s="69" t="s">
        <v>74</v>
      </c>
      <c r="C22" s="54">
        <v>8.93</v>
      </c>
      <c r="D22" s="51">
        <v>9.0399999999999991</v>
      </c>
      <c r="E22" s="51">
        <v>8.98</v>
      </c>
      <c r="F22" s="51">
        <v>8.66</v>
      </c>
      <c r="G22" s="51">
        <v>8.89</v>
      </c>
      <c r="H22" s="51">
        <v>8.86</v>
      </c>
      <c r="I22" s="51">
        <v>8.8800000000000008</v>
      </c>
      <c r="J22" s="52">
        <v>26.52</v>
      </c>
      <c r="K22" s="53">
        <v>88.4</v>
      </c>
      <c r="L22" s="54">
        <v>8.65</v>
      </c>
      <c r="M22" s="51">
        <v>8.7799999999999994</v>
      </c>
      <c r="N22" s="52">
        <v>17.440000000000001</v>
      </c>
      <c r="O22" s="53">
        <v>87.19</v>
      </c>
      <c r="P22" s="54">
        <v>7.97</v>
      </c>
      <c r="Q22" s="51">
        <v>8.14</v>
      </c>
      <c r="R22" s="51">
        <v>8.17</v>
      </c>
      <c r="S22" s="52">
        <v>24.29</v>
      </c>
      <c r="T22" s="53">
        <v>80.959999999999994</v>
      </c>
      <c r="U22" s="54">
        <v>8.9499999999999993</v>
      </c>
      <c r="V22" s="51">
        <v>8.9600000000000009</v>
      </c>
      <c r="W22" s="51">
        <v>8.8800000000000008</v>
      </c>
      <c r="X22" s="52">
        <v>26.79</v>
      </c>
      <c r="Y22" s="53">
        <v>89.3</v>
      </c>
      <c r="Z22" s="54">
        <v>8.39</v>
      </c>
      <c r="AA22" s="51">
        <v>8.73</v>
      </c>
      <c r="AB22" s="51">
        <v>8.7899999999999991</v>
      </c>
      <c r="AC22" s="52">
        <v>25.92</v>
      </c>
      <c r="AD22" s="53">
        <v>86.39</v>
      </c>
      <c r="AE22" s="55">
        <v>120.96</v>
      </c>
      <c r="AF22" s="56">
        <v>86.4</v>
      </c>
      <c r="AG22" s="9">
        <v>327</v>
      </c>
    </row>
    <row r="23" spans="1:33" x14ac:dyDescent="0.2">
      <c r="A23" s="68">
        <v>20</v>
      </c>
      <c r="B23" s="69" t="s">
        <v>75</v>
      </c>
      <c r="C23" s="54">
        <v>9.1999999999999993</v>
      </c>
      <c r="D23" s="51">
        <v>9.0399999999999991</v>
      </c>
      <c r="E23" s="51">
        <v>9.1199999999999992</v>
      </c>
      <c r="F23" s="51">
        <v>9.07</v>
      </c>
      <c r="G23" s="51">
        <v>9.24</v>
      </c>
      <c r="H23" s="51">
        <v>9.2200000000000006</v>
      </c>
      <c r="I23" s="51">
        <v>9.23</v>
      </c>
      <c r="J23" s="52">
        <v>27.42</v>
      </c>
      <c r="K23" s="53">
        <v>91.39</v>
      </c>
      <c r="L23" s="54">
        <v>8.61</v>
      </c>
      <c r="M23" s="51">
        <v>8.85</v>
      </c>
      <c r="N23" s="52">
        <v>17.46</v>
      </c>
      <c r="O23" s="53">
        <v>87.31</v>
      </c>
      <c r="P23" s="54">
        <v>8.61</v>
      </c>
      <c r="Q23" s="51">
        <v>8.69</v>
      </c>
      <c r="R23" s="51">
        <v>8.68</v>
      </c>
      <c r="S23" s="52">
        <v>25.98</v>
      </c>
      <c r="T23" s="53">
        <v>86.61</v>
      </c>
      <c r="U23" s="54">
        <v>8.99</v>
      </c>
      <c r="V23" s="51">
        <v>9.0299999999999994</v>
      </c>
      <c r="W23" s="51">
        <v>9.0500000000000007</v>
      </c>
      <c r="X23" s="52">
        <v>27.07</v>
      </c>
      <c r="Y23" s="53">
        <v>90.24</v>
      </c>
      <c r="Z23" s="54">
        <v>8.6300000000000008</v>
      </c>
      <c r="AA23" s="51">
        <v>9.07</v>
      </c>
      <c r="AB23" s="51">
        <v>8.89</v>
      </c>
      <c r="AC23" s="52">
        <v>26.58</v>
      </c>
      <c r="AD23" s="53">
        <v>88.6</v>
      </c>
      <c r="AE23" s="55">
        <v>124.51</v>
      </c>
      <c r="AF23" s="56">
        <v>88.94</v>
      </c>
      <c r="AG23" s="9">
        <v>193</v>
      </c>
    </row>
    <row r="24" spans="1:33" x14ac:dyDescent="0.2">
      <c r="A24" s="68">
        <v>21</v>
      </c>
      <c r="B24" s="69" t="s">
        <v>76</v>
      </c>
      <c r="C24" s="54">
        <v>9.25</v>
      </c>
      <c r="D24" s="51">
        <v>9.33</v>
      </c>
      <c r="E24" s="51">
        <v>9.2899999999999991</v>
      </c>
      <c r="F24" s="51">
        <v>9.23</v>
      </c>
      <c r="G24" s="51">
        <v>9.33</v>
      </c>
      <c r="H24" s="51">
        <v>9.3699999999999992</v>
      </c>
      <c r="I24" s="51">
        <v>9.35</v>
      </c>
      <c r="J24" s="52">
        <v>27.87</v>
      </c>
      <c r="K24" s="53">
        <v>92.91</v>
      </c>
      <c r="L24" s="54">
        <v>9.0299999999999994</v>
      </c>
      <c r="M24" s="51">
        <v>9.09</v>
      </c>
      <c r="N24" s="52">
        <v>18.12</v>
      </c>
      <c r="O24" s="53">
        <v>90.6</v>
      </c>
      <c r="P24" s="54">
        <v>9.16</v>
      </c>
      <c r="Q24" s="51">
        <v>9.16</v>
      </c>
      <c r="R24" s="51">
        <v>9.3000000000000007</v>
      </c>
      <c r="S24" s="52">
        <v>27.62</v>
      </c>
      <c r="T24" s="53">
        <v>92.06</v>
      </c>
      <c r="U24" s="54">
        <v>9.26</v>
      </c>
      <c r="V24" s="51">
        <v>9.2899999999999991</v>
      </c>
      <c r="W24" s="51">
        <v>9.17</v>
      </c>
      <c r="X24" s="52">
        <v>27.72</v>
      </c>
      <c r="Y24" s="53">
        <v>92.41</v>
      </c>
      <c r="Z24" s="54">
        <v>8.94</v>
      </c>
      <c r="AA24" s="51">
        <v>9.11</v>
      </c>
      <c r="AB24" s="51">
        <v>9.18</v>
      </c>
      <c r="AC24" s="52">
        <v>27.23</v>
      </c>
      <c r="AD24" s="53">
        <v>90.77</v>
      </c>
      <c r="AE24" s="55">
        <v>128.56</v>
      </c>
      <c r="AF24" s="56">
        <v>91.83</v>
      </c>
      <c r="AG24" s="9">
        <v>214</v>
      </c>
    </row>
    <row r="25" spans="1:33" x14ac:dyDescent="0.2">
      <c r="A25" s="68">
        <v>22</v>
      </c>
      <c r="B25" s="69" t="s">
        <v>77</v>
      </c>
      <c r="C25" s="54">
        <v>9.34</v>
      </c>
      <c r="D25" s="51">
        <v>9.26</v>
      </c>
      <c r="E25" s="51">
        <v>9.3000000000000007</v>
      </c>
      <c r="F25" s="51">
        <v>9.25</v>
      </c>
      <c r="G25" s="51">
        <v>9.3699999999999992</v>
      </c>
      <c r="H25" s="51">
        <v>9.3800000000000008</v>
      </c>
      <c r="I25" s="51">
        <v>9.3800000000000008</v>
      </c>
      <c r="J25" s="52">
        <v>27.92</v>
      </c>
      <c r="K25" s="53">
        <v>93.08</v>
      </c>
      <c r="L25" s="54">
        <v>9.0500000000000007</v>
      </c>
      <c r="M25" s="51">
        <v>9.25</v>
      </c>
      <c r="N25" s="52">
        <v>18.29</v>
      </c>
      <c r="O25" s="53">
        <v>91.47</v>
      </c>
      <c r="P25" s="54">
        <v>9.11</v>
      </c>
      <c r="Q25" s="51">
        <v>9.23</v>
      </c>
      <c r="R25" s="51">
        <v>9.26</v>
      </c>
      <c r="S25" s="52">
        <v>27.61</v>
      </c>
      <c r="T25" s="53">
        <v>92.03</v>
      </c>
      <c r="U25" s="54">
        <v>9.2899999999999991</v>
      </c>
      <c r="V25" s="51">
        <v>9.2899999999999991</v>
      </c>
      <c r="W25" s="51">
        <v>9.35</v>
      </c>
      <c r="X25" s="52">
        <v>27.93</v>
      </c>
      <c r="Y25" s="53">
        <v>93.1</v>
      </c>
      <c r="Z25" s="54">
        <v>9.11</v>
      </c>
      <c r="AA25" s="51">
        <v>9.33</v>
      </c>
      <c r="AB25" s="51">
        <v>9.18</v>
      </c>
      <c r="AC25" s="52">
        <v>27.62</v>
      </c>
      <c r="AD25" s="53">
        <v>92.07</v>
      </c>
      <c r="AE25" s="55">
        <v>129.37</v>
      </c>
      <c r="AF25" s="56">
        <v>92.41</v>
      </c>
      <c r="AG25" s="9">
        <v>186</v>
      </c>
    </row>
    <row r="26" spans="1:33" x14ac:dyDescent="0.2">
      <c r="A26" s="68">
        <v>23</v>
      </c>
      <c r="B26" s="69" t="s">
        <v>78</v>
      </c>
      <c r="C26" s="54">
        <v>9.0399999999999991</v>
      </c>
      <c r="D26" s="51">
        <v>9.02</v>
      </c>
      <c r="E26" s="51">
        <v>9.0299999999999994</v>
      </c>
      <c r="F26" s="51">
        <v>8.85</v>
      </c>
      <c r="G26" s="51">
        <v>9.1</v>
      </c>
      <c r="H26" s="51">
        <v>9.16</v>
      </c>
      <c r="I26" s="51">
        <v>9.1300000000000008</v>
      </c>
      <c r="J26" s="52">
        <v>27.01</v>
      </c>
      <c r="K26" s="53">
        <v>90.04</v>
      </c>
      <c r="L26" s="54">
        <v>8.7100000000000009</v>
      </c>
      <c r="M26" s="51">
        <v>8.84</v>
      </c>
      <c r="N26" s="52">
        <v>17.55</v>
      </c>
      <c r="O26" s="53">
        <v>87.76</v>
      </c>
      <c r="P26" s="54">
        <v>8.58</v>
      </c>
      <c r="Q26" s="51">
        <v>8.59</v>
      </c>
      <c r="R26" s="51">
        <v>8.56</v>
      </c>
      <c r="S26" s="52">
        <v>25.73</v>
      </c>
      <c r="T26" s="53">
        <v>85.76</v>
      </c>
      <c r="U26" s="54">
        <v>9</v>
      </c>
      <c r="V26" s="51">
        <v>9.01</v>
      </c>
      <c r="W26" s="51">
        <v>8.85</v>
      </c>
      <c r="X26" s="52">
        <v>26.86</v>
      </c>
      <c r="Y26" s="53">
        <v>89.53</v>
      </c>
      <c r="Z26" s="54">
        <v>8.52</v>
      </c>
      <c r="AA26" s="51">
        <v>9.1</v>
      </c>
      <c r="AB26" s="51">
        <v>8.9</v>
      </c>
      <c r="AC26" s="52">
        <v>26.52</v>
      </c>
      <c r="AD26" s="53">
        <v>88.38</v>
      </c>
      <c r="AE26" s="55">
        <v>123.66</v>
      </c>
      <c r="AF26" s="56">
        <v>88.33</v>
      </c>
      <c r="AG26" s="9">
        <v>292</v>
      </c>
    </row>
    <row r="27" spans="1:33" x14ac:dyDescent="0.2">
      <c r="A27" s="68">
        <v>24</v>
      </c>
      <c r="B27" s="69" t="s">
        <v>79</v>
      </c>
      <c r="C27" s="54">
        <v>9.4700000000000006</v>
      </c>
      <c r="D27" s="51">
        <v>9.43</v>
      </c>
      <c r="E27" s="51">
        <v>9.4499999999999993</v>
      </c>
      <c r="F27" s="51">
        <v>9.36</v>
      </c>
      <c r="G27" s="51">
        <v>9.43</v>
      </c>
      <c r="H27" s="51">
        <v>9.43</v>
      </c>
      <c r="I27" s="51">
        <v>9.43</v>
      </c>
      <c r="J27" s="52">
        <v>28.23</v>
      </c>
      <c r="K27" s="53">
        <v>94.11</v>
      </c>
      <c r="L27" s="54">
        <v>8.92</v>
      </c>
      <c r="M27" s="51">
        <v>9.1300000000000008</v>
      </c>
      <c r="N27" s="52">
        <v>18.05</v>
      </c>
      <c r="O27" s="53">
        <v>90.25</v>
      </c>
      <c r="P27" s="54">
        <v>8.81</v>
      </c>
      <c r="Q27" s="51">
        <v>9.0399999999999991</v>
      </c>
      <c r="R27" s="51">
        <v>8.99</v>
      </c>
      <c r="S27" s="52">
        <v>26.83</v>
      </c>
      <c r="T27" s="53">
        <v>89.45</v>
      </c>
      <c r="U27" s="54">
        <v>9.31</v>
      </c>
      <c r="V27" s="51">
        <v>9.27</v>
      </c>
      <c r="W27" s="51">
        <v>9.27</v>
      </c>
      <c r="X27" s="52">
        <v>27.84</v>
      </c>
      <c r="Y27" s="53">
        <v>92.81</v>
      </c>
      <c r="Z27" s="54">
        <v>9.17</v>
      </c>
      <c r="AA27" s="51">
        <v>9.08</v>
      </c>
      <c r="AB27" s="51">
        <v>9.1999999999999993</v>
      </c>
      <c r="AC27" s="52">
        <v>27.45</v>
      </c>
      <c r="AD27" s="53">
        <v>91.51</v>
      </c>
      <c r="AE27" s="55">
        <v>128.41999999999999</v>
      </c>
      <c r="AF27" s="56">
        <v>91.73</v>
      </c>
      <c r="AG27" s="9">
        <v>109</v>
      </c>
    </row>
    <row r="28" spans="1:33" x14ac:dyDescent="0.2">
      <c r="A28" s="68">
        <v>25</v>
      </c>
      <c r="B28" s="69" t="s">
        <v>80</v>
      </c>
      <c r="C28" s="54">
        <v>9.35</v>
      </c>
      <c r="D28" s="51">
        <v>9.42</v>
      </c>
      <c r="E28" s="51">
        <v>9.3800000000000008</v>
      </c>
      <c r="F28" s="51">
        <v>9.2899999999999991</v>
      </c>
      <c r="G28" s="51">
        <v>9.2899999999999991</v>
      </c>
      <c r="H28" s="51">
        <v>9.3699999999999992</v>
      </c>
      <c r="I28" s="51">
        <v>9.33</v>
      </c>
      <c r="J28" s="52">
        <v>28</v>
      </c>
      <c r="K28" s="53">
        <v>93.32</v>
      </c>
      <c r="L28" s="54">
        <v>9.01</v>
      </c>
      <c r="M28" s="51">
        <v>9.0500000000000007</v>
      </c>
      <c r="N28" s="52">
        <v>18.059999999999999</v>
      </c>
      <c r="O28" s="53">
        <v>90.28</v>
      </c>
      <c r="P28" s="54">
        <v>9.01</v>
      </c>
      <c r="Q28" s="51">
        <v>8.9700000000000006</v>
      </c>
      <c r="R28" s="51">
        <v>8.99</v>
      </c>
      <c r="S28" s="52">
        <v>26.96</v>
      </c>
      <c r="T28" s="53">
        <v>89.88</v>
      </c>
      <c r="U28" s="54">
        <v>9.2100000000000009</v>
      </c>
      <c r="V28" s="51">
        <v>9.27</v>
      </c>
      <c r="W28" s="51">
        <v>9.4</v>
      </c>
      <c r="X28" s="52">
        <v>27.88</v>
      </c>
      <c r="Y28" s="53">
        <v>92.92</v>
      </c>
      <c r="Z28" s="54">
        <v>9.0500000000000007</v>
      </c>
      <c r="AA28" s="51">
        <v>9.0500000000000007</v>
      </c>
      <c r="AB28" s="51">
        <v>9.25</v>
      </c>
      <c r="AC28" s="52">
        <v>27.34</v>
      </c>
      <c r="AD28" s="53">
        <v>91.14</v>
      </c>
      <c r="AE28" s="55">
        <v>128.22999999999999</v>
      </c>
      <c r="AF28" s="56">
        <v>91.6</v>
      </c>
      <c r="AG28" s="9">
        <v>126</v>
      </c>
    </row>
    <row r="29" spans="1:33" x14ac:dyDescent="0.2">
      <c r="A29" s="68">
        <v>26</v>
      </c>
      <c r="B29" s="69" t="s">
        <v>81</v>
      </c>
      <c r="C29" s="54">
        <v>8.9</v>
      </c>
      <c r="D29" s="51">
        <v>8.92</v>
      </c>
      <c r="E29" s="51">
        <v>8.91</v>
      </c>
      <c r="F29" s="51">
        <v>8.76</v>
      </c>
      <c r="G29" s="51">
        <v>8.84</v>
      </c>
      <c r="H29" s="51">
        <v>8.8699999999999992</v>
      </c>
      <c r="I29" s="51">
        <v>8.86</v>
      </c>
      <c r="J29" s="52">
        <v>26.52</v>
      </c>
      <c r="K29" s="53">
        <v>88.42</v>
      </c>
      <c r="L29" s="54">
        <v>8.3800000000000008</v>
      </c>
      <c r="M29" s="51">
        <v>8.4700000000000006</v>
      </c>
      <c r="N29" s="52">
        <v>16.850000000000001</v>
      </c>
      <c r="O29" s="53">
        <v>84.25</v>
      </c>
      <c r="P29" s="54">
        <v>8.3699999999999992</v>
      </c>
      <c r="Q29" s="51">
        <v>8.3699999999999992</v>
      </c>
      <c r="R29" s="51">
        <v>8.44</v>
      </c>
      <c r="S29" s="52">
        <v>25.17</v>
      </c>
      <c r="T29" s="53">
        <v>83.91</v>
      </c>
      <c r="U29" s="54">
        <v>9</v>
      </c>
      <c r="V29" s="51">
        <v>9.02</v>
      </c>
      <c r="W29" s="51">
        <v>8.93</v>
      </c>
      <c r="X29" s="52">
        <v>26.95</v>
      </c>
      <c r="Y29" s="53">
        <v>89.84</v>
      </c>
      <c r="Z29" s="54">
        <v>7.93</v>
      </c>
      <c r="AA29" s="51">
        <v>8.64</v>
      </c>
      <c r="AB29" s="51">
        <v>8.58</v>
      </c>
      <c r="AC29" s="52">
        <v>25.16</v>
      </c>
      <c r="AD29" s="53">
        <v>83.86</v>
      </c>
      <c r="AE29" s="55">
        <v>120.66</v>
      </c>
      <c r="AF29" s="56">
        <v>86.18</v>
      </c>
      <c r="AG29" s="9">
        <v>173</v>
      </c>
    </row>
    <row r="30" spans="1:33" x14ac:dyDescent="0.2">
      <c r="A30" s="68">
        <v>27</v>
      </c>
      <c r="B30" s="69" t="s">
        <v>82</v>
      </c>
      <c r="C30" s="54">
        <v>9.32</v>
      </c>
      <c r="D30" s="51">
        <v>9.3800000000000008</v>
      </c>
      <c r="E30" s="51">
        <v>9.35</v>
      </c>
      <c r="F30" s="51">
        <v>9.2100000000000009</v>
      </c>
      <c r="G30" s="51">
        <v>9.2899999999999991</v>
      </c>
      <c r="H30" s="51">
        <v>9.32</v>
      </c>
      <c r="I30" s="51">
        <v>9.3000000000000007</v>
      </c>
      <c r="J30" s="52">
        <v>27.86</v>
      </c>
      <c r="K30" s="53">
        <v>92.88</v>
      </c>
      <c r="L30" s="54">
        <v>9.1300000000000008</v>
      </c>
      <c r="M30" s="51">
        <v>9.2100000000000009</v>
      </c>
      <c r="N30" s="52">
        <v>18.34</v>
      </c>
      <c r="O30" s="53">
        <v>91.69</v>
      </c>
      <c r="P30" s="54">
        <v>8.86</v>
      </c>
      <c r="Q30" s="51">
        <v>8.94</v>
      </c>
      <c r="R30" s="51">
        <v>9.02</v>
      </c>
      <c r="S30" s="52">
        <v>26.82</v>
      </c>
      <c r="T30" s="53">
        <v>89.4</v>
      </c>
      <c r="U30" s="54">
        <v>9.26</v>
      </c>
      <c r="V30" s="51">
        <v>9.27</v>
      </c>
      <c r="W30" s="51">
        <v>9.26</v>
      </c>
      <c r="X30" s="52">
        <v>27.78</v>
      </c>
      <c r="Y30" s="53">
        <v>92.62</v>
      </c>
      <c r="Z30" s="54">
        <v>9.02</v>
      </c>
      <c r="AA30" s="51">
        <v>9.07</v>
      </c>
      <c r="AB30" s="51">
        <v>9.24</v>
      </c>
      <c r="AC30" s="52">
        <v>27.33</v>
      </c>
      <c r="AD30" s="53">
        <v>91.09</v>
      </c>
      <c r="AE30" s="55">
        <v>128.13</v>
      </c>
      <c r="AF30" s="56">
        <v>91.52</v>
      </c>
      <c r="AG30" s="9">
        <v>158</v>
      </c>
    </row>
    <row r="31" spans="1:33" x14ac:dyDescent="0.2">
      <c r="A31" s="68">
        <v>28</v>
      </c>
      <c r="B31" s="69" t="s">
        <v>83</v>
      </c>
      <c r="C31" s="54">
        <v>8.81</v>
      </c>
      <c r="D31" s="51">
        <v>8.86</v>
      </c>
      <c r="E31" s="51">
        <v>8.84</v>
      </c>
      <c r="F31" s="51">
        <v>8.76</v>
      </c>
      <c r="G31" s="51">
        <v>8.86</v>
      </c>
      <c r="H31" s="51">
        <v>8.99</v>
      </c>
      <c r="I31" s="51">
        <v>8.93</v>
      </c>
      <c r="J31" s="52">
        <v>26.53</v>
      </c>
      <c r="K31" s="53">
        <v>88.43</v>
      </c>
      <c r="L31" s="54">
        <v>8.27</v>
      </c>
      <c r="M31" s="51">
        <v>8.5399999999999991</v>
      </c>
      <c r="N31" s="52">
        <v>16.82</v>
      </c>
      <c r="O31" s="53">
        <v>84.09</v>
      </c>
      <c r="P31" s="54">
        <v>8.43</v>
      </c>
      <c r="Q31" s="51">
        <v>8.4</v>
      </c>
      <c r="R31" s="51">
        <v>8.4499999999999993</v>
      </c>
      <c r="S31" s="52">
        <v>25.28</v>
      </c>
      <c r="T31" s="53">
        <v>84.27</v>
      </c>
      <c r="U31" s="54">
        <v>8.74</v>
      </c>
      <c r="V31" s="51">
        <v>8.81</v>
      </c>
      <c r="W31" s="51">
        <v>8.7200000000000006</v>
      </c>
      <c r="X31" s="52">
        <v>26.27</v>
      </c>
      <c r="Y31" s="53">
        <v>87.56</v>
      </c>
      <c r="Z31" s="54">
        <v>8.31</v>
      </c>
      <c r="AA31" s="51">
        <v>8.2100000000000009</v>
      </c>
      <c r="AB31" s="51">
        <v>8.49</v>
      </c>
      <c r="AC31" s="52">
        <v>25.01</v>
      </c>
      <c r="AD31" s="53">
        <v>83.37</v>
      </c>
      <c r="AE31" s="55">
        <v>119.91</v>
      </c>
      <c r="AF31" s="56">
        <v>85.65</v>
      </c>
      <c r="AG31" s="9">
        <v>491</v>
      </c>
    </row>
    <row r="32" spans="1:33" x14ac:dyDescent="0.2">
      <c r="A32" s="68">
        <v>29</v>
      </c>
      <c r="B32" s="69" t="s">
        <v>84</v>
      </c>
      <c r="C32" s="54">
        <v>8.3000000000000007</v>
      </c>
      <c r="D32" s="51">
        <v>8.27</v>
      </c>
      <c r="E32" s="51">
        <v>8.2899999999999991</v>
      </c>
      <c r="F32" s="51">
        <v>8.1199999999999992</v>
      </c>
      <c r="G32" s="51">
        <v>8.3000000000000007</v>
      </c>
      <c r="H32" s="51">
        <v>8.3699999999999992</v>
      </c>
      <c r="I32" s="51">
        <v>8.34</v>
      </c>
      <c r="J32" s="52">
        <v>24.74</v>
      </c>
      <c r="K32" s="53">
        <v>82.47</v>
      </c>
      <c r="L32" s="54">
        <v>8.07</v>
      </c>
      <c r="M32" s="51">
        <v>8.23</v>
      </c>
      <c r="N32" s="52">
        <v>16.3</v>
      </c>
      <c r="O32" s="53">
        <v>81.5</v>
      </c>
      <c r="P32" s="54">
        <v>7.67</v>
      </c>
      <c r="Q32" s="51">
        <v>7.77</v>
      </c>
      <c r="R32" s="51">
        <v>7.85</v>
      </c>
      <c r="S32" s="52">
        <v>23.28</v>
      </c>
      <c r="T32" s="53">
        <v>77.599999999999994</v>
      </c>
      <c r="U32" s="54">
        <v>8.42</v>
      </c>
      <c r="V32" s="51">
        <v>8.4700000000000006</v>
      </c>
      <c r="W32" s="51">
        <v>8.3699999999999992</v>
      </c>
      <c r="X32" s="52">
        <v>25.26</v>
      </c>
      <c r="Y32" s="53">
        <v>84.21</v>
      </c>
      <c r="Z32" s="54">
        <v>7.42</v>
      </c>
      <c r="AA32" s="51">
        <v>7.54</v>
      </c>
      <c r="AB32" s="51">
        <v>7.98</v>
      </c>
      <c r="AC32" s="52">
        <v>22.94</v>
      </c>
      <c r="AD32" s="53">
        <v>76.48</v>
      </c>
      <c r="AE32" s="55">
        <v>112.53</v>
      </c>
      <c r="AF32" s="56">
        <v>80.38</v>
      </c>
      <c r="AG32" s="9">
        <v>542</v>
      </c>
    </row>
    <row r="33" spans="1:33" x14ac:dyDescent="0.2">
      <c r="A33" s="68">
        <v>30</v>
      </c>
      <c r="B33" s="69" t="s">
        <v>85</v>
      </c>
      <c r="C33" s="54">
        <v>9.26</v>
      </c>
      <c r="D33" s="51">
        <v>9.2200000000000006</v>
      </c>
      <c r="E33" s="51">
        <v>9.24</v>
      </c>
      <c r="F33" s="51">
        <v>9.1</v>
      </c>
      <c r="G33" s="51">
        <v>9.14</v>
      </c>
      <c r="H33" s="51">
        <v>9.2799999999999994</v>
      </c>
      <c r="I33" s="51">
        <v>9.2100000000000009</v>
      </c>
      <c r="J33" s="52">
        <v>27.55</v>
      </c>
      <c r="K33" s="53">
        <v>91.85</v>
      </c>
      <c r="L33" s="54">
        <v>8.9499999999999993</v>
      </c>
      <c r="M33" s="51">
        <v>9.08</v>
      </c>
      <c r="N33" s="52">
        <v>18.03</v>
      </c>
      <c r="O33" s="53">
        <v>90.13</v>
      </c>
      <c r="P33" s="54">
        <v>8.4600000000000009</v>
      </c>
      <c r="Q33" s="51">
        <v>8.5500000000000007</v>
      </c>
      <c r="R33" s="51">
        <v>8.49</v>
      </c>
      <c r="S33" s="52">
        <v>25.5</v>
      </c>
      <c r="T33" s="53">
        <v>85.01</v>
      </c>
      <c r="U33" s="54">
        <v>9.31</v>
      </c>
      <c r="V33" s="51">
        <v>9.27</v>
      </c>
      <c r="W33" s="51">
        <v>9.2200000000000006</v>
      </c>
      <c r="X33" s="52">
        <v>27.8</v>
      </c>
      <c r="Y33" s="53">
        <v>92.66</v>
      </c>
      <c r="Z33" s="54">
        <v>9.25</v>
      </c>
      <c r="AA33" s="51">
        <v>8.9499999999999993</v>
      </c>
      <c r="AB33" s="51">
        <v>9.17</v>
      </c>
      <c r="AC33" s="52">
        <v>27.37</v>
      </c>
      <c r="AD33" s="53">
        <v>91.23</v>
      </c>
      <c r="AE33" s="55">
        <v>126.25</v>
      </c>
      <c r="AF33" s="56">
        <v>90.18</v>
      </c>
      <c r="AG33" s="9">
        <v>209</v>
      </c>
    </row>
    <row r="34" spans="1:33" x14ac:dyDescent="0.2">
      <c r="A34" s="68">
        <v>31</v>
      </c>
      <c r="B34" s="69" t="s">
        <v>88</v>
      </c>
      <c r="C34" s="54">
        <v>9.43</v>
      </c>
      <c r="D34" s="51">
        <v>9.43</v>
      </c>
      <c r="E34" s="51">
        <v>9.43</v>
      </c>
      <c r="F34" s="51">
        <v>9.25</v>
      </c>
      <c r="G34" s="51">
        <v>9.4499999999999993</v>
      </c>
      <c r="H34" s="51">
        <v>9.5299999999999994</v>
      </c>
      <c r="I34" s="51">
        <v>9.49</v>
      </c>
      <c r="J34" s="52">
        <v>28.17</v>
      </c>
      <c r="K34" s="53">
        <v>93.89</v>
      </c>
      <c r="L34" s="54">
        <v>9.33</v>
      </c>
      <c r="M34" s="51">
        <v>9.32</v>
      </c>
      <c r="N34" s="52">
        <v>18.649999999999999</v>
      </c>
      <c r="O34" s="53">
        <v>93.25</v>
      </c>
      <c r="P34" s="54">
        <v>8.65</v>
      </c>
      <c r="Q34" s="51">
        <v>8.83</v>
      </c>
      <c r="R34" s="51">
        <v>8.7899999999999991</v>
      </c>
      <c r="S34" s="52">
        <v>26.28</v>
      </c>
      <c r="T34" s="53">
        <v>87.6</v>
      </c>
      <c r="U34" s="54">
        <v>9.4499999999999993</v>
      </c>
      <c r="V34" s="51">
        <v>9.4</v>
      </c>
      <c r="W34" s="51">
        <v>9.35</v>
      </c>
      <c r="X34" s="52">
        <v>28.2</v>
      </c>
      <c r="Y34" s="53">
        <v>94.01</v>
      </c>
      <c r="Z34" s="54">
        <v>9</v>
      </c>
      <c r="AA34" s="51">
        <v>9.14</v>
      </c>
      <c r="AB34" s="51">
        <v>9.23</v>
      </c>
      <c r="AC34" s="52">
        <v>27.36</v>
      </c>
      <c r="AD34" s="53">
        <v>91.2</v>
      </c>
      <c r="AE34" s="55">
        <v>128.66</v>
      </c>
      <c r="AF34" s="56">
        <v>91.9</v>
      </c>
      <c r="AG34" s="9">
        <v>520</v>
      </c>
    </row>
    <row r="35" spans="1:33" x14ac:dyDescent="0.2">
      <c r="A35" s="68">
        <v>32</v>
      </c>
      <c r="B35" s="69" t="s">
        <v>89</v>
      </c>
      <c r="C35" s="54">
        <v>9.26</v>
      </c>
      <c r="D35" s="51">
        <v>9.43</v>
      </c>
      <c r="E35" s="51">
        <v>9.34</v>
      </c>
      <c r="F35" s="51">
        <v>9.2100000000000009</v>
      </c>
      <c r="G35" s="51">
        <v>9.33</v>
      </c>
      <c r="H35" s="51">
        <v>9.4499999999999993</v>
      </c>
      <c r="I35" s="51">
        <v>9.39</v>
      </c>
      <c r="J35" s="52">
        <v>27.94</v>
      </c>
      <c r="K35" s="53">
        <v>93.14</v>
      </c>
      <c r="L35" s="54">
        <v>8.98</v>
      </c>
      <c r="M35" s="51">
        <v>9.1300000000000008</v>
      </c>
      <c r="N35" s="52">
        <v>18.11</v>
      </c>
      <c r="O35" s="53">
        <v>90.55</v>
      </c>
      <c r="P35" s="54">
        <v>8.67</v>
      </c>
      <c r="Q35" s="51">
        <v>8.74</v>
      </c>
      <c r="R35" s="51">
        <v>8.7799999999999994</v>
      </c>
      <c r="S35" s="52">
        <v>26.19</v>
      </c>
      <c r="T35" s="53">
        <v>87.3</v>
      </c>
      <c r="U35" s="54">
        <v>9.3699999999999992</v>
      </c>
      <c r="V35" s="51">
        <v>9.27</v>
      </c>
      <c r="W35" s="51">
        <v>9.2899999999999991</v>
      </c>
      <c r="X35" s="52">
        <v>27.93</v>
      </c>
      <c r="Y35" s="53">
        <v>93.08</v>
      </c>
      <c r="Z35" s="54">
        <v>9.0500000000000007</v>
      </c>
      <c r="AA35" s="51">
        <v>9.24</v>
      </c>
      <c r="AB35" s="51">
        <v>9.07</v>
      </c>
      <c r="AC35" s="52">
        <v>27.36</v>
      </c>
      <c r="AD35" s="53">
        <v>91.19</v>
      </c>
      <c r="AE35" s="55">
        <v>127.52</v>
      </c>
      <c r="AF35" s="56">
        <v>91.09</v>
      </c>
      <c r="AG35" s="9">
        <v>435</v>
      </c>
    </row>
    <row r="36" spans="1:33" x14ac:dyDescent="0.2">
      <c r="A36" s="68">
        <v>33</v>
      </c>
      <c r="B36" s="69" t="s">
        <v>90</v>
      </c>
      <c r="C36" s="54">
        <v>9.31</v>
      </c>
      <c r="D36" s="51">
        <v>9.2899999999999991</v>
      </c>
      <c r="E36" s="51">
        <v>9.3000000000000007</v>
      </c>
      <c r="F36" s="51">
        <v>9.24</v>
      </c>
      <c r="G36" s="51">
        <v>9.26</v>
      </c>
      <c r="H36" s="51">
        <v>9.2899999999999991</v>
      </c>
      <c r="I36" s="51">
        <v>9.2799999999999994</v>
      </c>
      <c r="J36" s="52">
        <v>27.82</v>
      </c>
      <c r="K36" s="53">
        <v>92.72</v>
      </c>
      <c r="L36" s="54">
        <v>9.18</v>
      </c>
      <c r="M36" s="51">
        <v>9.2200000000000006</v>
      </c>
      <c r="N36" s="52">
        <v>18.399999999999999</v>
      </c>
      <c r="O36" s="53">
        <v>92.02</v>
      </c>
      <c r="P36" s="54">
        <v>8.91</v>
      </c>
      <c r="Q36" s="51">
        <v>8.93</v>
      </c>
      <c r="R36" s="51">
        <v>8.9499999999999993</v>
      </c>
      <c r="S36" s="52">
        <v>26.79</v>
      </c>
      <c r="T36" s="53">
        <v>89.29</v>
      </c>
      <c r="U36" s="54">
        <v>9.26</v>
      </c>
      <c r="V36" s="51">
        <v>9.1999999999999993</v>
      </c>
      <c r="W36" s="51">
        <v>9.24</v>
      </c>
      <c r="X36" s="52">
        <v>27.71</v>
      </c>
      <c r="Y36" s="53">
        <v>92.37</v>
      </c>
      <c r="Z36" s="54">
        <v>8.84</v>
      </c>
      <c r="AA36" s="51">
        <v>9.31</v>
      </c>
      <c r="AB36" s="51">
        <v>9.14</v>
      </c>
      <c r="AC36" s="52">
        <v>27.29</v>
      </c>
      <c r="AD36" s="53">
        <v>90.97</v>
      </c>
      <c r="AE36" s="55">
        <v>128</v>
      </c>
      <c r="AF36" s="56">
        <v>91.43</v>
      </c>
      <c r="AG36" s="9">
        <v>119</v>
      </c>
    </row>
    <row r="37" spans="1:33" x14ac:dyDescent="0.2">
      <c r="A37" s="68"/>
      <c r="B37" s="69" t="s">
        <v>2</v>
      </c>
      <c r="C37" s="70">
        <f t="shared" ref="C37:AF37" si="0">AVERAGE(C4:C36)</f>
        <v>9.1215151515151511</v>
      </c>
      <c r="D37" s="71">
        <f t="shared" si="0"/>
        <v>9.1206060606060628</v>
      </c>
      <c r="E37" s="71">
        <f t="shared" si="0"/>
        <v>9.1203030303030292</v>
      </c>
      <c r="F37" s="71">
        <f t="shared" si="0"/>
        <v>9.0078787878787878</v>
      </c>
      <c r="G37" s="71">
        <f t="shared" si="0"/>
        <v>9.1284848484848471</v>
      </c>
      <c r="H37" s="71">
        <f t="shared" si="0"/>
        <v>9.1793939393939379</v>
      </c>
      <c r="I37" s="71">
        <f t="shared" si="0"/>
        <v>9.1548484848484826</v>
      </c>
      <c r="J37" s="61">
        <f t="shared" si="0"/>
        <v>27.282121212121211</v>
      </c>
      <c r="K37" s="62">
        <f t="shared" si="0"/>
        <v>90.941818181818178</v>
      </c>
      <c r="L37" s="70">
        <f t="shared" si="0"/>
        <v>8.83</v>
      </c>
      <c r="M37" s="71">
        <f t="shared" si="0"/>
        <v>8.9484848484848492</v>
      </c>
      <c r="N37" s="61">
        <f t="shared" si="0"/>
        <v>17.779090909090911</v>
      </c>
      <c r="O37" s="62">
        <f t="shared" si="0"/>
        <v>88.892727272727285</v>
      </c>
      <c r="P37" s="70">
        <f t="shared" si="0"/>
        <v>8.61</v>
      </c>
      <c r="Q37" s="71">
        <f t="shared" si="0"/>
        <v>8.6724242424242401</v>
      </c>
      <c r="R37" s="71">
        <f t="shared" si="0"/>
        <v>8.6927272727272733</v>
      </c>
      <c r="S37" s="61">
        <f t="shared" si="0"/>
        <v>25.976060606060603</v>
      </c>
      <c r="T37" s="62">
        <f t="shared" si="0"/>
        <v>86.585757575757569</v>
      </c>
      <c r="U37" s="70">
        <f t="shared" si="0"/>
        <v>9.130303030303029</v>
      </c>
      <c r="V37" s="71">
        <f t="shared" si="0"/>
        <v>9.1454545454545446</v>
      </c>
      <c r="W37" s="71">
        <f t="shared" si="0"/>
        <v>9.1078787878787892</v>
      </c>
      <c r="X37" s="61">
        <f t="shared" si="0"/>
        <v>27.383939393939396</v>
      </c>
      <c r="Y37" s="62">
        <f t="shared" si="0"/>
        <v>91.278484848484851</v>
      </c>
      <c r="Z37" s="70">
        <f t="shared" si="0"/>
        <v>8.7333333333333343</v>
      </c>
      <c r="AA37" s="71">
        <f t="shared" si="0"/>
        <v>8.8839393939393947</v>
      </c>
      <c r="AB37" s="71">
        <f t="shared" si="0"/>
        <v>8.9663636363636385</v>
      </c>
      <c r="AC37" s="61">
        <f t="shared" si="0"/>
        <v>26.583939393939399</v>
      </c>
      <c r="AD37" s="62">
        <f t="shared" si="0"/>
        <v>88.6160606060606</v>
      </c>
      <c r="AE37" s="64">
        <f t="shared" si="0"/>
        <v>125.00424242424241</v>
      </c>
      <c r="AF37" s="65">
        <f t="shared" si="0"/>
        <v>89.289696969696962</v>
      </c>
      <c r="AG37" s="72">
        <f>SUM(AG4:AG36)</f>
        <v>8610</v>
      </c>
    </row>
  </sheetData>
  <autoFilter ref="A1:AG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sortState ref="A5:AG6">
      <sortCondition ref="A2:A3"/>
    </sortState>
  </autoFilter>
  <mergeCells count="34">
    <mergeCell ref="AA2:AA3"/>
    <mergeCell ref="AB2:AB3"/>
    <mergeCell ref="AC2:AD2"/>
    <mergeCell ref="AE2:AE3"/>
    <mergeCell ref="AF2:AF3"/>
    <mergeCell ref="U2:U3"/>
    <mergeCell ref="V2:V3"/>
    <mergeCell ref="W2:W3"/>
    <mergeCell ref="X2:Y2"/>
    <mergeCell ref="Z2:Z3"/>
    <mergeCell ref="U1:Y1"/>
    <mergeCell ref="Z1:AD1"/>
    <mergeCell ref="AE1:AF1"/>
    <mergeCell ref="AG1:AG3"/>
    <mergeCell ref="C2:C3"/>
    <mergeCell ref="D2:D3"/>
    <mergeCell ref="E2:E3"/>
    <mergeCell ref="F2:F3"/>
    <mergeCell ref="G2:G3"/>
    <mergeCell ref="H2:H3"/>
    <mergeCell ref="I2:I3"/>
    <mergeCell ref="J2:K2"/>
    <mergeCell ref="L2:L3"/>
    <mergeCell ref="M2:M3"/>
    <mergeCell ref="N2:O2"/>
    <mergeCell ref="P2:P3"/>
    <mergeCell ref="A1:A3"/>
    <mergeCell ref="B1:B3"/>
    <mergeCell ref="C1:K1"/>
    <mergeCell ref="L1:O1"/>
    <mergeCell ref="P1:T1"/>
    <mergeCell ref="Q2:Q3"/>
    <mergeCell ref="R2:R3"/>
    <mergeCell ref="S2:T2"/>
  </mergeCells>
  <pageMargins left="0.39374999999999999" right="0.39374999999999999" top="0.39374999999999999" bottom="0.39374999999999999" header="0.511811023622047" footer="0.511811023622047"/>
  <pageSetup paperSize="9" scale="8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"/>
  <sheetViews>
    <sheetView zoomScale="130" zoomScaleNormal="130" workbookViewId="0">
      <selection activeCell="K11" sqref="K11"/>
    </sheetView>
  </sheetViews>
  <sheetFormatPr defaultColWidth="9.140625" defaultRowHeight="11.25" x14ac:dyDescent="0.2"/>
  <cols>
    <col min="1" max="1" width="5.5703125" style="42" customWidth="1"/>
    <col min="2" max="2" width="31.42578125" style="43" customWidth="1"/>
    <col min="3" max="4" width="4.85546875" style="43" customWidth="1"/>
    <col min="5" max="6" width="4" style="43" customWidth="1"/>
    <col min="7" max="8" width="4.85546875" style="43" customWidth="1"/>
    <col min="9" max="9" width="4" style="43" customWidth="1"/>
    <col min="10" max="11" width="4.85546875" style="43" customWidth="1"/>
    <col min="12" max="13" width="4" style="43" customWidth="1"/>
    <col min="14" max="15" width="4.85546875" style="43" customWidth="1"/>
    <col min="16" max="18" width="4" style="43" customWidth="1"/>
    <col min="19" max="20" width="4.85546875" style="43" customWidth="1"/>
    <col min="21" max="23" width="4" style="43" customWidth="1"/>
    <col min="24" max="25" width="4.85546875" style="43" customWidth="1"/>
    <col min="26" max="28" width="4" style="43" customWidth="1"/>
    <col min="29" max="30" width="4.85546875" style="43" customWidth="1"/>
    <col min="31" max="31" width="5.7109375" style="43" customWidth="1"/>
    <col min="32" max="32" width="4.85546875" style="43" customWidth="1"/>
    <col min="33" max="33" width="10.42578125" style="67" customWidth="1"/>
    <col min="34" max="16384" width="9.140625" style="43"/>
  </cols>
  <sheetData>
    <row r="1" spans="1:33" ht="11.25" customHeight="1" x14ac:dyDescent="0.2">
      <c r="A1" s="95"/>
      <c r="B1" s="93" t="s">
        <v>8</v>
      </c>
      <c r="C1" s="94" t="s">
        <v>94</v>
      </c>
      <c r="D1" s="94"/>
      <c r="E1" s="94"/>
      <c r="F1" s="94"/>
      <c r="G1" s="94"/>
      <c r="H1" s="94"/>
      <c r="I1" s="94"/>
      <c r="J1" s="94"/>
      <c r="K1" s="94"/>
      <c r="L1" s="94" t="s">
        <v>95</v>
      </c>
      <c r="M1" s="94"/>
      <c r="N1" s="94"/>
      <c r="O1" s="94"/>
      <c r="P1" s="94" t="s">
        <v>96</v>
      </c>
      <c r="Q1" s="94"/>
      <c r="R1" s="94"/>
      <c r="S1" s="94"/>
      <c r="T1" s="94"/>
      <c r="U1" s="94" t="s">
        <v>97</v>
      </c>
      <c r="V1" s="94"/>
      <c r="W1" s="94"/>
      <c r="X1" s="94"/>
      <c r="Y1" s="94"/>
      <c r="Z1" s="94" t="s">
        <v>98</v>
      </c>
      <c r="AA1" s="94"/>
      <c r="AB1" s="94"/>
      <c r="AC1" s="94"/>
      <c r="AD1" s="94"/>
      <c r="AE1" s="102" t="s">
        <v>2</v>
      </c>
      <c r="AF1" s="102"/>
      <c r="AG1" s="98" t="s">
        <v>99</v>
      </c>
    </row>
    <row r="2" spans="1:33" ht="11.25" customHeight="1" x14ac:dyDescent="0.2">
      <c r="A2" s="95"/>
      <c r="B2" s="93"/>
      <c r="C2" s="99" t="s">
        <v>100</v>
      </c>
      <c r="D2" s="95" t="s">
        <v>101</v>
      </c>
      <c r="E2" s="95" t="s">
        <v>102</v>
      </c>
      <c r="F2" s="95" t="s">
        <v>103</v>
      </c>
      <c r="G2" s="95" t="s">
        <v>104</v>
      </c>
      <c r="H2" s="95" t="s">
        <v>105</v>
      </c>
      <c r="I2" s="95" t="s">
        <v>106</v>
      </c>
      <c r="J2" s="103" t="s">
        <v>107</v>
      </c>
      <c r="K2" s="103"/>
      <c r="L2" s="99" t="s">
        <v>108</v>
      </c>
      <c r="M2" s="95" t="s">
        <v>109</v>
      </c>
      <c r="N2" s="103" t="s">
        <v>107</v>
      </c>
      <c r="O2" s="103"/>
      <c r="P2" s="99" t="s">
        <v>110</v>
      </c>
      <c r="Q2" s="95" t="s">
        <v>111</v>
      </c>
      <c r="R2" s="95" t="s">
        <v>112</v>
      </c>
      <c r="S2" s="103" t="s">
        <v>107</v>
      </c>
      <c r="T2" s="103"/>
      <c r="U2" s="99" t="s">
        <v>113</v>
      </c>
      <c r="V2" s="95" t="s">
        <v>114</v>
      </c>
      <c r="W2" s="95" t="s">
        <v>115</v>
      </c>
      <c r="X2" s="103" t="s">
        <v>107</v>
      </c>
      <c r="Y2" s="103"/>
      <c r="Z2" s="99" t="s">
        <v>116</v>
      </c>
      <c r="AA2" s="95" t="s">
        <v>117</v>
      </c>
      <c r="AB2" s="95" t="s">
        <v>118</v>
      </c>
      <c r="AC2" s="103" t="s">
        <v>107</v>
      </c>
      <c r="AD2" s="103"/>
      <c r="AE2" s="104" t="s">
        <v>119</v>
      </c>
      <c r="AF2" s="105" t="s">
        <v>120</v>
      </c>
      <c r="AG2" s="98"/>
    </row>
    <row r="3" spans="1:33" x14ac:dyDescent="0.2">
      <c r="A3" s="95"/>
      <c r="B3" s="93"/>
      <c r="C3" s="99"/>
      <c r="D3" s="95"/>
      <c r="E3" s="95"/>
      <c r="F3" s="95"/>
      <c r="G3" s="95"/>
      <c r="H3" s="95"/>
      <c r="I3" s="95"/>
      <c r="J3" s="46" t="s">
        <v>119</v>
      </c>
      <c r="K3" s="73" t="s">
        <v>120</v>
      </c>
      <c r="L3" s="99"/>
      <c r="M3" s="95"/>
      <c r="N3" s="46" t="s">
        <v>119</v>
      </c>
      <c r="O3" s="73" t="s">
        <v>120</v>
      </c>
      <c r="P3" s="99"/>
      <c r="Q3" s="95"/>
      <c r="R3" s="95"/>
      <c r="S3" s="46" t="s">
        <v>119</v>
      </c>
      <c r="T3" s="73" t="s">
        <v>120</v>
      </c>
      <c r="U3" s="99"/>
      <c r="V3" s="95"/>
      <c r="W3" s="95"/>
      <c r="X3" s="46" t="s">
        <v>119</v>
      </c>
      <c r="Y3" s="73" t="s">
        <v>120</v>
      </c>
      <c r="Z3" s="99"/>
      <c r="AA3" s="95"/>
      <c r="AB3" s="95"/>
      <c r="AC3" s="46" t="s">
        <v>119</v>
      </c>
      <c r="AD3" s="73" t="s">
        <v>120</v>
      </c>
      <c r="AE3" s="104"/>
      <c r="AF3" s="105"/>
      <c r="AG3" s="98"/>
    </row>
    <row r="4" spans="1:33" ht="22.5" x14ac:dyDescent="0.2">
      <c r="A4" s="47">
        <v>1</v>
      </c>
      <c r="B4" s="74" t="s">
        <v>152</v>
      </c>
      <c r="C4" s="54">
        <v>9.57</v>
      </c>
      <c r="D4" s="51">
        <v>9.56</v>
      </c>
      <c r="E4" s="51">
        <v>9.56</v>
      </c>
      <c r="F4" s="51">
        <v>9.5399999999999991</v>
      </c>
      <c r="G4" s="51">
        <v>9.52</v>
      </c>
      <c r="H4" s="51">
        <v>9.5399999999999991</v>
      </c>
      <c r="I4" s="51">
        <v>9.5299999999999994</v>
      </c>
      <c r="J4" s="52">
        <v>28.63</v>
      </c>
      <c r="K4" s="53">
        <v>95.43</v>
      </c>
      <c r="L4" s="54">
        <v>9.41</v>
      </c>
      <c r="M4" s="51">
        <v>9.43</v>
      </c>
      <c r="N4" s="52">
        <v>18.829999999999998</v>
      </c>
      <c r="O4" s="53">
        <v>94.17</v>
      </c>
      <c r="P4" s="54">
        <v>9.19</v>
      </c>
      <c r="Q4" s="51">
        <v>9.2200000000000006</v>
      </c>
      <c r="R4" s="51">
        <v>9.1999999999999993</v>
      </c>
      <c r="S4" s="52">
        <v>27.61</v>
      </c>
      <c r="T4" s="53">
        <v>92.04</v>
      </c>
      <c r="U4" s="54">
        <v>9.74</v>
      </c>
      <c r="V4" s="51">
        <v>9.8000000000000007</v>
      </c>
      <c r="W4" s="51">
        <v>9.7799999999999994</v>
      </c>
      <c r="X4" s="52">
        <v>29.31</v>
      </c>
      <c r="Y4" s="53">
        <v>97.72</v>
      </c>
      <c r="Z4" s="54">
        <v>9.76</v>
      </c>
      <c r="AA4" s="51">
        <v>9.67</v>
      </c>
      <c r="AB4" s="51">
        <v>9.7200000000000006</v>
      </c>
      <c r="AC4" s="52">
        <v>29.15</v>
      </c>
      <c r="AD4" s="53">
        <v>97.16</v>
      </c>
      <c r="AE4" s="55">
        <v>133.54</v>
      </c>
      <c r="AF4" s="56">
        <v>95.38</v>
      </c>
      <c r="AG4" s="9">
        <v>135</v>
      </c>
    </row>
    <row r="5" spans="1:33" x14ac:dyDescent="0.2">
      <c r="A5" s="47">
        <v>2</v>
      </c>
      <c r="B5" s="74" t="s">
        <v>93</v>
      </c>
      <c r="C5" s="54">
        <v>9.3800000000000008</v>
      </c>
      <c r="D5" s="51">
        <v>9.24</v>
      </c>
      <c r="E5" s="51">
        <v>9.31</v>
      </c>
      <c r="F5" s="51">
        <v>9.2899999999999991</v>
      </c>
      <c r="G5" s="51">
        <v>9.2200000000000006</v>
      </c>
      <c r="H5" s="51">
        <v>9.27</v>
      </c>
      <c r="I5" s="51">
        <v>9.25</v>
      </c>
      <c r="J5" s="52">
        <v>27.84</v>
      </c>
      <c r="K5" s="53">
        <v>92.8</v>
      </c>
      <c r="L5" s="54">
        <v>9.0399999999999991</v>
      </c>
      <c r="M5" s="51">
        <v>9.2200000000000006</v>
      </c>
      <c r="N5" s="52">
        <v>18.260000000000002</v>
      </c>
      <c r="O5" s="53">
        <v>91.31</v>
      </c>
      <c r="P5" s="54">
        <v>8.3800000000000008</v>
      </c>
      <c r="Q5" s="51">
        <v>8.56</v>
      </c>
      <c r="R5" s="51">
        <v>8.59</v>
      </c>
      <c r="S5" s="52">
        <v>25.52</v>
      </c>
      <c r="T5" s="53">
        <v>85.06</v>
      </c>
      <c r="U5" s="54">
        <v>9.33</v>
      </c>
      <c r="V5" s="51">
        <v>9.3800000000000008</v>
      </c>
      <c r="W5" s="51">
        <v>9.24</v>
      </c>
      <c r="X5" s="52">
        <v>27.95</v>
      </c>
      <c r="Y5" s="53">
        <v>93.18</v>
      </c>
      <c r="Z5" s="54">
        <v>9.33</v>
      </c>
      <c r="AA5" s="51">
        <v>9.3800000000000008</v>
      </c>
      <c r="AB5" s="51">
        <v>9.51</v>
      </c>
      <c r="AC5" s="52">
        <v>28.23</v>
      </c>
      <c r="AD5" s="53">
        <v>94.1</v>
      </c>
      <c r="AE5" s="55">
        <v>127.81</v>
      </c>
      <c r="AF5" s="56">
        <v>91.29</v>
      </c>
      <c r="AG5" s="9">
        <v>154</v>
      </c>
    </row>
    <row r="6" spans="1:33" s="67" customFormat="1" x14ac:dyDescent="0.2">
      <c r="A6" s="57"/>
      <c r="B6" s="75" t="s">
        <v>2</v>
      </c>
      <c r="C6" s="63">
        <f t="shared" ref="C6:AF6" si="0">AVERAGE(C4:C5)</f>
        <v>9.4750000000000014</v>
      </c>
      <c r="D6" s="61">
        <f t="shared" si="0"/>
        <v>9.4</v>
      </c>
      <c r="E6" s="61">
        <f t="shared" si="0"/>
        <v>9.4350000000000005</v>
      </c>
      <c r="F6" s="61">
        <f t="shared" si="0"/>
        <v>9.4149999999999991</v>
      </c>
      <c r="G6" s="61">
        <f t="shared" si="0"/>
        <v>9.370000000000001</v>
      </c>
      <c r="H6" s="61">
        <f t="shared" si="0"/>
        <v>9.4049999999999994</v>
      </c>
      <c r="I6" s="61">
        <f t="shared" si="0"/>
        <v>9.39</v>
      </c>
      <c r="J6" s="61">
        <f t="shared" si="0"/>
        <v>28.234999999999999</v>
      </c>
      <c r="K6" s="62">
        <f t="shared" si="0"/>
        <v>94.115000000000009</v>
      </c>
      <c r="L6" s="63">
        <f t="shared" si="0"/>
        <v>9.2249999999999996</v>
      </c>
      <c r="M6" s="61">
        <f t="shared" si="0"/>
        <v>9.3249999999999993</v>
      </c>
      <c r="N6" s="61">
        <f t="shared" si="0"/>
        <v>18.545000000000002</v>
      </c>
      <c r="O6" s="62">
        <f t="shared" si="0"/>
        <v>92.740000000000009</v>
      </c>
      <c r="P6" s="63">
        <f t="shared" si="0"/>
        <v>8.7850000000000001</v>
      </c>
      <c r="Q6" s="61">
        <f t="shared" si="0"/>
        <v>8.89</v>
      </c>
      <c r="R6" s="61">
        <f t="shared" si="0"/>
        <v>8.8949999999999996</v>
      </c>
      <c r="S6" s="61">
        <f t="shared" si="0"/>
        <v>26.564999999999998</v>
      </c>
      <c r="T6" s="62">
        <f t="shared" si="0"/>
        <v>88.550000000000011</v>
      </c>
      <c r="U6" s="63">
        <f t="shared" si="0"/>
        <v>9.5350000000000001</v>
      </c>
      <c r="V6" s="61">
        <f t="shared" si="0"/>
        <v>9.59</v>
      </c>
      <c r="W6" s="61">
        <f t="shared" si="0"/>
        <v>9.51</v>
      </c>
      <c r="X6" s="61">
        <f t="shared" si="0"/>
        <v>28.63</v>
      </c>
      <c r="Y6" s="62">
        <f t="shared" si="0"/>
        <v>95.45</v>
      </c>
      <c r="Z6" s="63">
        <f t="shared" si="0"/>
        <v>9.5449999999999999</v>
      </c>
      <c r="AA6" s="61">
        <f t="shared" si="0"/>
        <v>9.5250000000000004</v>
      </c>
      <c r="AB6" s="61">
        <f t="shared" si="0"/>
        <v>9.6150000000000002</v>
      </c>
      <c r="AC6" s="61">
        <f t="shared" si="0"/>
        <v>28.689999999999998</v>
      </c>
      <c r="AD6" s="62">
        <f t="shared" si="0"/>
        <v>95.63</v>
      </c>
      <c r="AE6" s="64">
        <f t="shared" si="0"/>
        <v>130.67500000000001</v>
      </c>
      <c r="AF6" s="65">
        <f t="shared" si="0"/>
        <v>93.335000000000008</v>
      </c>
      <c r="AG6" s="72">
        <f>SUM(AG4:AG5)</f>
        <v>289</v>
      </c>
    </row>
  </sheetData>
  <mergeCells count="34">
    <mergeCell ref="AA2:AA3"/>
    <mergeCell ref="AB2:AB3"/>
    <mergeCell ref="AC2:AD2"/>
    <mergeCell ref="AE2:AE3"/>
    <mergeCell ref="AF2:AF3"/>
    <mergeCell ref="U2:U3"/>
    <mergeCell ref="V2:V3"/>
    <mergeCell ref="W2:W3"/>
    <mergeCell ref="X2:Y2"/>
    <mergeCell ref="Z2:Z3"/>
    <mergeCell ref="U1:Y1"/>
    <mergeCell ref="Z1:AD1"/>
    <mergeCell ref="AE1:AF1"/>
    <mergeCell ref="AG1:AG3"/>
    <mergeCell ref="C2:C3"/>
    <mergeCell ref="D2:D3"/>
    <mergeCell ref="E2:E3"/>
    <mergeCell ref="F2:F3"/>
    <mergeCell ref="G2:G3"/>
    <mergeCell ref="H2:H3"/>
    <mergeCell ref="I2:I3"/>
    <mergeCell ref="J2:K2"/>
    <mergeCell ref="L2:L3"/>
    <mergeCell ref="M2:M3"/>
    <mergeCell ref="N2:O2"/>
    <mergeCell ref="P2:P3"/>
    <mergeCell ref="A1:A3"/>
    <mergeCell ref="B1:B3"/>
    <mergeCell ref="C1:K1"/>
    <mergeCell ref="L1:O1"/>
    <mergeCell ref="P1:T1"/>
    <mergeCell ref="Q2:Q3"/>
    <mergeCell ref="R2:R3"/>
    <mergeCell ref="S2:T2"/>
  </mergeCells>
  <pageMargins left="0.39374999999999999" right="0.39374999999999999" top="0.39374999999999999" bottom="0.39374999999999999" header="0.511811023622047" footer="0.511811023622047"/>
  <pageSetup paperSize="9" scale="75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A13" zoomScaleNormal="100" workbookViewId="0">
      <selection activeCell="N44" sqref="N44"/>
    </sheetView>
  </sheetViews>
  <sheetFormatPr defaultColWidth="8.7109375" defaultRowHeight="15" x14ac:dyDescent="0.25"/>
  <cols>
    <col min="1" max="2" width="18.5703125" customWidth="1"/>
    <col min="3" max="3" width="27.140625" customWidth="1"/>
    <col min="4" max="8" width="25.7109375" customWidth="1"/>
  </cols>
  <sheetData>
    <row r="1" spans="1:8" x14ac:dyDescent="0.25">
      <c r="A1" s="108" t="s">
        <v>153</v>
      </c>
      <c r="B1" s="108"/>
      <c r="C1" s="108"/>
      <c r="D1" s="108"/>
      <c r="E1" s="108"/>
      <c r="F1" s="108"/>
      <c r="G1" s="108"/>
    </row>
    <row r="2" spans="1:8" ht="15" customHeight="1" x14ac:dyDescent="0.25">
      <c r="A2" s="109" t="s">
        <v>154</v>
      </c>
      <c r="B2" s="109" t="s">
        <v>155</v>
      </c>
      <c r="C2" s="109" t="s">
        <v>156</v>
      </c>
      <c r="D2" s="109"/>
      <c r="E2" s="109"/>
      <c r="F2" s="109"/>
      <c r="G2" s="109"/>
      <c r="H2" s="106" t="s">
        <v>3</v>
      </c>
    </row>
    <row r="3" spans="1:8" ht="45" x14ac:dyDescent="0.25">
      <c r="A3" s="109"/>
      <c r="B3" s="109"/>
      <c r="C3" s="76" t="s">
        <v>9</v>
      </c>
      <c r="D3" s="76" t="s">
        <v>10</v>
      </c>
      <c r="E3" s="76" t="s">
        <v>11</v>
      </c>
      <c r="F3" s="76" t="s">
        <v>157</v>
      </c>
      <c r="G3" s="76" t="s">
        <v>13</v>
      </c>
      <c r="H3" s="106"/>
    </row>
    <row r="4" spans="1:8" ht="15" customHeight="1" x14ac:dyDescent="0.25">
      <c r="A4" s="107" t="s">
        <v>4</v>
      </c>
      <c r="B4" s="76" t="s">
        <v>0</v>
      </c>
      <c r="C4" s="77" t="e">
        <f>#REF!</f>
        <v>#REF!</v>
      </c>
      <c r="D4" s="77" t="e">
        <f>#REF!</f>
        <v>#REF!</v>
      </c>
      <c r="E4" s="77" t="e">
        <f>#REF!</f>
        <v>#REF!</v>
      </c>
      <c r="F4" s="77" t="e">
        <f>#REF!</f>
        <v>#REF!</v>
      </c>
      <c r="G4" s="77" t="e">
        <f>#REF!</f>
        <v>#REF!</v>
      </c>
      <c r="H4" s="78" t="e">
        <f t="shared" ref="H4:H9" si="0">AVERAGE(C4:G4)</f>
        <v>#REF!</v>
      </c>
    </row>
    <row r="5" spans="1:8" x14ac:dyDescent="0.25">
      <c r="A5" s="107"/>
      <c r="B5" s="76" t="s">
        <v>1</v>
      </c>
      <c r="C5" s="77" t="e">
        <f>#REF!</f>
        <v>#REF!</v>
      </c>
      <c r="D5" s="77" t="e">
        <f>#REF!</f>
        <v>#REF!</v>
      </c>
      <c r="E5" s="77" t="e">
        <f>#REF!</f>
        <v>#REF!</v>
      </c>
      <c r="F5" s="77" t="e">
        <f>#REF!</f>
        <v>#REF!</v>
      </c>
      <c r="G5" s="77" t="e">
        <f>#REF!</f>
        <v>#REF!</v>
      </c>
      <c r="H5" s="78" t="e">
        <f t="shared" si="0"/>
        <v>#REF!</v>
      </c>
    </row>
    <row r="6" spans="1:8" ht="15" customHeight="1" x14ac:dyDescent="0.25">
      <c r="A6" s="107" t="s">
        <v>5</v>
      </c>
      <c r="B6" s="76" t="s">
        <v>0</v>
      </c>
      <c r="C6" s="77" t="e">
        <f>#REF!</f>
        <v>#REF!</v>
      </c>
      <c r="D6" s="77" t="e">
        <f>#REF!</f>
        <v>#REF!</v>
      </c>
      <c r="E6" s="77" t="e">
        <f>#REF!</f>
        <v>#REF!</v>
      </c>
      <c r="F6" s="77" t="e">
        <f>#REF!</f>
        <v>#REF!</v>
      </c>
      <c r="G6" s="77" t="e">
        <f>#REF!</f>
        <v>#REF!</v>
      </c>
      <c r="H6" s="78" t="e">
        <f t="shared" si="0"/>
        <v>#REF!</v>
      </c>
    </row>
    <row r="7" spans="1:8" x14ac:dyDescent="0.25">
      <c r="A7" s="107"/>
      <c r="B7" s="76" t="s">
        <v>1</v>
      </c>
      <c r="C7" s="77" t="e">
        <f>#REF!</f>
        <v>#REF!</v>
      </c>
      <c r="D7" s="77" t="e">
        <f>#REF!</f>
        <v>#REF!</v>
      </c>
      <c r="E7" s="77" t="e">
        <f>#REF!</f>
        <v>#REF!</v>
      </c>
      <c r="F7" s="77" t="e">
        <f>#REF!</f>
        <v>#REF!</v>
      </c>
      <c r="G7" s="77" t="e">
        <f>#REF!</f>
        <v>#REF!</v>
      </c>
      <c r="H7" s="78" t="e">
        <f t="shared" si="0"/>
        <v>#REF!</v>
      </c>
    </row>
    <row r="8" spans="1:8" ht="15" customHeight="1" x14ac:dyDescent="0.25">
      <c r="A8" s="107" t="s">
        <v>6</v>
      </c>
      <c r="B8" s="76" t="s">
        <v>0</v>
      </c>
      <c r="C8" s="77" t="e">
        <f>#REF!</f>
        <v>#REF!</v>
      </c>
      <c r="D8" s="77" t="e">
        <f>#REF!</f>
        <v>#REF!</v>
      </c>
      <c r="E8" s="77" t="e">
        <f>#REF!</f>
        <v>#REF!</v>
      </c>
      <c r="F8" s="77" t="e">
        <f>#REF!</f>
        <v>#REF!</v>
      </c>
      <c r="G8" s="77" t="e">
        <f>#REF!</f>
        <v>#REF!</v>
      </c>
      <c r="H8" s="78" t="e">
        <f t="shared" si="0"/>
        <v>#REF!</v>
      </c>
    </row>
    <row r="9" spans="1:8" x14ac:dyDescent="0.25">
      <c r="A9" s="107"/>
      <c r="B9" s="76" t="s">
        <v>1</v>
      </c>
      <c r="C9" s="77" t="e">
        <f>#REF!</f>
        <v>#REF!</v>
      </c>
      <c r="D9" s="77" t="e">
        <f>#REF!</f>
        <v>#REF!</v>
      </c>
      <c r="E9" s="77" t="e">
        <f>#REF!</f>
        <v>#REF!</v>
      </c>
      <c r="F9" s="77" t="e">
        <f>#REF!</f>
        <v>#REF!</v>
      </c>
      <c r="G9" s="77" t="e">
        <f>#REF!</f>
        <v>#REF!</v>
      </c>
      <c r="H9" s="78" t="e">
        <f t="shared" si="0"/>
        <v>#REF!</v>
      </c>
    </row>
  </sheetData>
  <mergeCells count="8">
    <mergeCell ref="H2:H3"/>
    <mergeCell ref="A4:A5"/>
    <mergeCell ref="A6:A7"/>
    <mergeCell ref="A8:A9"/>
    <mergeCell ref="A1:G1"/>
    <mergeCell ref="A2:A3"/>
    <mergeCell ref="B2:B3"/>
    <mergeCell ref="C2:G2"/>
  </mergeCells>
  <pageMargins left="0.7" right="0.7" top="0.75" bottom="0.75" header="0.511811023622047" footer="0.511811023622047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ДОО</vt:lpstr>
      <vt:lpstr>ОО</vt:lpstr>
      <vt:lpstr>ДОП</vt:lpstr>
      <vt:lpstr>ДОО (2 пол 2020)</vt:lpstr>
      <vt:lpstr>ОО (2 пол 2020)</vt:lpstr>
      <vt:lpstr>ДОП (2 пол 2020)</vt:lpstr>
      <vt:lpstr>диаграммы ОО ДОУ ДОП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Барабаш Юлия Александровна</dc:creator>
  <cp:lastModifiedBy>cab_210</cp:lastModifiedBy>
  <cp:revision>4</cp:revision>
  <dcterms:created xsi:type="dcterms:W3CDTF">2006-09-16T00:00:00Z</dcterms:created>
  <dcterms:modified xsi:type="dcterms:W3CDTF">2024-04-26T05:19:29Z</dcterms:modified>
  <dc:language>ru-RU</dc:language>
</cp:coreProperties>
</file>